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Documents\EPS\erate\Year17-2014\PISD\SmartNet\"/>
    </mc:Choice>
  </mc:AlternateContent>
  <bookViews>
    <workbookView xWindow="0" yWindow="0" windowWidth="25200" windowHeight="11385" firstSheet="1" activeTab="8"/>
  </bookViews>
  <sheets>
    <sheet name="Cumulative Totals" sheetId="1" r:id="rId1"/>
    <sheet name="ESW" sheetId="2" r:id="rId2"/>
    <sheet name="SAS" sheetId="5" r:id="rId3"/>
    <sheet name="SNT" sheetId="7" r:id="rId4"/>
    <sheet name="SNTP" sheetId="9" r:id="rId5"/>
    <sheet name="SAU" sheetId="4" r:id="rId6"/>
    <sheet name="UCSS" sheetId="13" r:id="rId7"/>
    <sheet name="Nexus" sheetId="16" r:id="rId8"/>
    <sheet name="ManHours" sheetId="17" r:id="rId9"/>
    <sheet name="Optional Notes" sheetId="14" r:id="rId10"/>
    <sheet name="Sheet2" sheetId="15" r:id="rId11"/>
  </sheets>
  <externalReferences>
    <externalReference r:id="rId12"/>
    <externalReference r:id="rId13"/>
  </externalReferences>
  <definedNames>
    <definedName name="Date">#REF!</definedName>
    <definedName name="MergeData2">'[2]Data Source'!$A$2:$H$12</definedName>
    <definedName name="Quote_Number">#REF!</definedName>
    <definedName name="QuoteData">#REF!</definedName>
    <definedName name="Total_Price">#REF!</definedName>
  </definedNames>
  <calcPr calcId="152511"/>
</workbook>
</file>

<file path=xl/calcChain.xml><?xml version="1.0" encoding="utf-8"?>
<calcChain xmlns="http://schemas.openxmlformats.org/spreadsheetml/2006/main">
  <c r="E4" i="17" l="1"/>
  <c r="C3" i="17"/>
  <c r="E3" i="17" s="1"/>
  <c r="F12" i="1" l="1"/>
  <c r="G12" i="1"/>
  <c r="E12" i="1"/>
  <c r="G11" i="1"/>
  <c r="F11" i="1"/>
  <c r="E11" i="1"/>
  <c r="D11" i="1"/>
  <c r="C11" i="1"/>
  <c r="I60" i="16"/>
  <c r="J60" i="16"/>
  <c r="H60" i="16"/>
  <c r="E11" i="16"/>
  <c r="E19" i="16"/>
  <c r="E27" i="16"/>
  <c r="E35" i="16"/>
  <c r="E43" i="16"/>
  <c r="E51" i="16"/>
  <c r="E59" i="16"/>
  <c r="E2" i="16"/>
  <c r="E3" i="16" s="1"/>
  <c r="D2" i="16"/>
  <c r="D4" i="16" s="1"/>
  <c r="E53" i="16" l="1"/>
  <c r="E45" i="16"/>
  <c r="E37" i="16"/>
  <c r="E29" i="16"/>
  <c r="E21" i="16"/>
  <c r="E13" i="16"/>
  <c r="E5" i="16"/>
  <c r="E57" i="16"/>
  <c r="E49" i="16"/>
  <c r="E41" i="16"/>
  <c r="E33" i="16"/>
  <c r="E25" i="16"/>
  <c r="E17" i="16"/>
  <c r="E9" i="16"/>
  <c r="E55" i="16"/>
  <c r="E47" i="16"/>
  <c r="E39" i="16"/>
  <c r="E31" i="16"/>
  <c r="E23" i="16"/>
  <c r="E15" i="16"/>
  <c r="E7" i="16"/>
  <c r="D57" i="16"/>
  <c r="D53" i="16"/>
  <c r="D49" i="16"/>
  <c r="D45" i="16"/>
  <c r="D41" i="16"/>
  <c r="D37" i="16"/>
  <c r="D33" i="16"/>
  <c r="D29" i="16"/>
  <c r="D25" i="16"/>
  <c r="D21" i="16"/>
  <c r="D13" i="16"/>
  <c r="D3" i="16"/>
  <c r="E58" i="16"/>
  <c r="E56" i="16"/>
  <c r="E54" i="16"/>
  <c r="E52" i="16"/>
  <c r="E50" i="16"/>
  <c r="E48" i="16"/>
  <c r="E46" i="16"/>
  <c r="E44" i="16"/>
  <c r="E42" i="16"/>
  <c r="E40" i="16"/>
  <c r="E38" i="16"/>
  <c r="E36" i="16"/>
  <c r="E34" i="16"/>
  <c r="E32" i="16"/>
  <c r="E30" i="16"/>
  <c r="E28" i="16"/>
  <c r="E26" i="16"/>
  <c r="E24" i="16"/>
  <c r="E22" i="16"/>
  <c r="E20" i="16"/>
  <c r="E18" i="16"/>
  <c r="E16" i="16"/>
  <c r="E14" i="16"/>
  <c r="E12" i="16"/>
  <c r="E10" i="16"/>
  <c r="E8" i="16"/>
  <c r="E6" i="16"/>
  <c r="E4" i="16"/>
  <c r="D59" i="16"/>
  <c r="D55" i="16"/>
  <c r="D51" i="16"/>
  <c r="D47" i="16"/>
  <c r="D43" i="16"/>
  <c r="D39" i="16"/>
  <c r="D35" i="16"/>
  <c r="D31" i="16"/>
  <c r="D27" i="16"/>
  <c r="D23" i="16"/>
  <c r="D19" i="16"/>
  <c r="D17" i="16"/>
  <c r="D15" i="16"/>
  <c r="D11" i="16"/>
  <c r="D9" i="16"/>
  <c r="D7" i="16"/>
  <c r="D5" i="16"/>
  <c r="D58" i="16"/>
  <c r="D56" i="16"/>
  <c r="D54" i="16"/>
  <c r="D52" i="16"/>
  <c r="D50" i="16"/>
  <c r="D48" i="16"/>
  <c r="D46" i="16"/>
  <c r="D44" i="16"/>
  <c r="D42" i="16"/>
  <c r="D40" i="16"/>
  <c r="D38" i="16"/>
  <c r="D36" i="16"/>
  <c r="D34" i="16"/>
  <c r="D32" i="16"/>
  <c r="D30" i="16"/>
  <c r="D28" i="16"/>
  <c r="D26" i="16"/>
  <c r="D24" i="16"/>
  <c r="D22" i="16"/>
  <c r="D20" i="16"/>
  <c r="D18" i="16"/>
  <c r="D16" i="16"/>
  <c r="D14" i="16"/>
  <c r="D12" i="16"/>
  <c r="D10" i="16"/>
  <c r="D8" i="16"/>
  <c r="D6" i="16"/>
  <c r="J10" i="4"/>
  <c r="K10" i="4"/>
  <c r="A1" i="14" l="1"/>
  <c r="J23" i="2"/>
  <c r="F6" i="1"/>
  <c r="I10" i="4"/>
  <c r="E10" i="1" s="1"/>
  <c r="I12" i="9"/>
  <c r="E9" i="1" s="1"/>
  <c r="I29" i="7"/>
  <c r="E8" i="1" s="1"/>
  <c r="I9" i="5"/>
  <c r="E7" i="1" s="1"/>
  <c r="G10" i="1"/>
  <c r="J9" i="5"/>
  <c r="F7" i="1"/>
  <c r="K9" i="5"/>
  <c r="G7" i="1"/>
  <c r="F6" i="13"/>
  <c r="F11" i="13" s="1"/>
  <c r="E6" i="13"/>
  <c r="E8" i="13" s="1"/>
  <c r="F6" i="4"/>
  <c r="F8" i="4" s="1"/>
  <c r="E6" i="4"/>
  <c r="E7" i="4" s="1"/>
  <c r="E6" i="9"/>
  <c r="F6" i="7"/>
  <c r="F9" i="7" s="1"/>
  <c r="F12" i="7"/>
  <c r="E6" i="7"/>
  <c r="E15" i="7" s="1"/>
  <c r="F6" i="5"/>
  <c r="F7" i="5" s="1"/>
  <c r="E6" i="5"/>
  <c r="E7" i="5" s="1"/>
  <c r="K13" i="13"/>
  <c r="J13" i="13"/>
  <c r="F10" i="1"/>
  <c r="K12" i="9"/>
  <c r="G9" i="1" s="1"/>
  <c r="K29" i="7"/>
  <c r="G8" i="1" s="1"/>
  <c r="C40" i="13"/>
  <c r="C40" i="4"/>
  <c r="C38" i="9"/>
  <c r="C40" i="7"/>
  <c r="C40" i="5"/>
  <c r="C43" i="2"/>
  <c r="F6" i="2"/>
  <c r="F21" i="2" s="1"/>
  <c r="E6" i="2"/>
  <c r="E21" i="2" s="1"/>
  <c r="C12" i="1"/>
  <c r="C10" i="1"/>
  <c r="C9" i="1"/>
  <c r="D8" i="1"/>
  <c r="D9" i="1"/>
  <c r="D10" i="1"/>
  <c r="D12" i="1"/>
  <c r="D7" i="1"/>
  <c r="C7" i="1"/>
  <c r="F23" i="7"/>
  <c r="F21" i="7"/>
  <c r="F19" i="7"/>
  <c r="F17" i="7"/>
  <c r="F15" i="7"/>
  <c r="F13" i="7"/>
  <c r="F11" i="7"/>
  <c r="F27" i="7"/>
  <c r="E13" i="7"/>
  <c r="F26" i="7"/>
  <c r="E11" i="13"/>
  <c r="E16" i="7"/>
  <c r="F24" i="7"/>
  <c r="E7" i="13"/>
  <c r="F7" i="9"/>
  <c r="F8" i="7"/>
  <c r="F7" i="7"/>
  <c r="I13" i="13"/>
  <c r="J12" i="9"/>
  <c r="F9" i="1" s="1"/>
  <c r="J29" i="7"/>
  <c r="F8" i="1" s="1"/>
  <c r="F16" i="7"/>
  <c r="F25" i="7"/>
  <c r="E20" i="7"/>
  <c r="F18" i="7"/>
  <c r="F16" i="2"/>
  <c r="F22" i="7"/>
  <c r="F20" i="7"/>
  <c r="F10" i="7"/>
  <c r="F14" i="7"/>
  <c r="E11" i="2" l="1"/>
  <c r="E8" i="2"/>
  <c r="E9" i="2"/>
  <c r="E8" i="4"/>
  <c r="E21" i="7"/>
  <c r="E14" i="2"/>
  <c r="E22" i="7"/>
  <c r="E26" i="7"/>
  <c r="E7" i="2"/>
  <c r="E18" i="2"/>
  <c r="E19" i="7"/>
  <c r="F15" i="2"/>
  <c r="E17" i="2"/>
  <c r="E16" i="2"/>
  <c r="E8" i="7"/>
  <c r="E15" i="2"/>
  <c r="E9" i="7"/>
  <c r="F10" i="2"/>
  <c r="K23" i="2"/>
  <c r="G6" i="1" s="1"/>
  <c r="G14" i="1" s="1"/>
  <c r="F8" i="2"/>
  <c r="F13" i="2"/>
  <c r="I23" i="2"/>
  <c r="E6" i="1" s="1"/>
  <c r="E14" i="1" s="1"/>
  <c r="F17" i="2"/>
  <c r="E10" i="2"/>
  <c r="E12" i="2"/>
  <c r="E13" i="2"/>
  <c r="F7" i="2"/>
  <c r="F12" i="2"/>
  <c r="F11" i="2"/>
  <c r="F20" i="2"/>
  <c r="F19" i="2"/>
  <c r="E19" i="2"/>
  <c r="E20" i="2"/>
  <c r="E8" i="9"/>
  <c r="E7" i="9"/>
  <c r="F8" i="13"/>
  <c r="F14" i="1"/>
  <c r="E10" i="13"/>
  <c r="E17" i="7"/>
  <c r="F9" i="13"/>
  <c r="E11" i="7"/>
  <c r="E7" i="7"/>
  <c r="F7" i="13"/>
  <c r="E10" i="7"/>
  <c r="E10" i="9"/>
  <c r="E23" i="7"/>
  <c r="E25" i="7"/>
  <c r="E9" i="13"/>
  <c r="E9" i="9"/>
  <c r="E12" i="7"/>
  <c r="F10" i="13"/>
  <c r="E14" i="7"/>
  <c r="F7" i="4"/>
  <c r="E18" i="7"/>
  <c r="F14" i="2"/>
</calcChain>
</file>

<file path=xl/sharedStrings.xml><?xml version="1.0" encoding="utf-8"?>
<sst xmlns="http://schemas.openxmlformats.org/spreadsheetml/2006/main" count="466" uniqueCount="207">
  <si>
    <t>ESW</t>
  </si>
  <si>
    <t/>
  </si>
  <si>
    <t>KEY-ER7.X-1K=</t>
  </si>
  <si>
    <t>SAS</t>
  </si>
  <si>
    <t>SAU</t>
  </si>
  <si>
    <t>SNT</t>
  </si>
  <si>
    <t>WS-C6509-E</t>
  </si>
  <si>
    <t>CONTRACT NUMBER</t>
  </si>
  <si>
    <t>Service Level</t>
  </si>
  <si>
    <t>Contract Number</t>
  </si>
  <si>
    <t>Serial Number</t>
  </si>
  <si>
    <t>Product Number</t>
  </si>
  <si>
    <t>Qty</t>
  </si>
  <si>
    <t>Unit Price</t>
  </si>
  <si>
    <t>Extended Price</t>
  </si>
  <si>
    <t>CONTRACT START DATE</t>
  </si>
  <si>
    <t>CONTRACT END DATE</t>
  </si>
  <si>
    <t xml:space="preserve"> PRICE QUOTED FOR SERVICE LEVEL</t>
  </si>
  <si>
    <t>TOTAL QUOTE:</t>
  </si>
  <si>
    <t>SNTP</t>
  </si>
  <si>
    <t>Start Date</t>
  </si>
  <si>
    <t>End Date</t>
  </si>
  <si>
    <t>various</t>
  </si>
  <si>
    <t>CM7.1-K9-380G5D</t>
  </si>
  <si>
    <t>CCX-70-E-SEAT1</t>
  </si>
  <si>
    <t>KEY-ER7.X-100=</t>
  </si>
  <si>
    <t>SW-ER-7.0-7835-K9=</t>
  </si>
  <si>
    <t>DMM-SIGNSM52-K9</t>
  </si>
  <si>
    <t>SVR-DMM52K9</t>
  </si>
  <si>
    <t>2UX001015G</t>
  </si>
  <si>
    <t>WCS-ENT-PLUS-1000</t>
  </si>
  <si>
    <t>ASA5505-50-BUN-K9</t>
  </si>
  <si>
    <t>VS-C6509E-S720-10G</t>
  </si>
  <si>
    <t>WS-SVC-WISM-1-K9=</t>
  </si>
  <si>
    <t>MXE-3500-K9</t>
  </si>
  <si>
    <t>CSACS-1121-K9</t>
  </si>
  <si>
    <t>CISCO2911-V/K9</t>
  </si>
  <si>
    <t>WS-SVC-WISM-1-K9</t>
  </si>
  <si>
    <t>JMX1319Z1HN</t>
  </si>
  <si>
    <t>JMX1319Z1HP</t>
  </si>
  <si>
    <t>SMG1409N01R</t>
  </si>
  <si>
    <t>SMG1409N04E</t>
  </si>
  <si>
    <t>SAD141003TW</t>
  </si>
  <si>
    <t>SAD14100346</t>
  </si>
  <si>
    <t>SAD141001SG</t>
  </si>
  <si>
    <t>SAD1410032G</t>
  </si>
  <si>
    <t>SAD134903EG</t>
  </si>
  <si>
    <t>SAD134700JY</t>
  </si>
  <si>
    <t>SAD1410032F</t>
  </si>
  <si>
    <t>SAD14100330</t>
  </si>
  <si>
    <t>SAD141003UC</t>
  </si>
  <si>
    <t>QCI1408A4I3</t>
  </si>
  <si>
    <t>SAL1439UHC1</t>
  </si>
  <si>
    <t>SAL1439UHB8</t>
  </si>
  <si>
    <t>KQ7697T</t>
  </si>
  <si>
    <t>KQ7695L</t>
  </si>
  <si>
    <t>FTX1521AJ62</t>
  </si>
  <si>
    <t>SAD13170198</t>
  </si>
  <si>
    <t>MCS7845H2-K9-CMB1</t>
  </si>
  <si>
    <t>MCS-7835-H2-IPC1</t>
  </si>
  <si>
    <t>MCS7825H3-K9-CMB1</t>
  </si>
  <si>
    <t>USE803NBZK</t>
  </si>
  <si>
    <t>USE803NDZ4</t>
  </si>
  <si>
    <t>SMG1228N21A</t>
  </si>
  <si>
    <t>USE804N8RL</t>
  </si>
  <si>
    <t>SMX2817019F</t>
  </si>
  <si>
    <t>NEW</t>
  </si>
  <si>
    <t>L-UCSS-ER</t>
  </si>
  <si>
    <t>L-UCSS-ER-1-10</t>
  </si>
  <si>
    <t>L-UCSS-CCX</t>
  </si>
  <si>
    <t>L-UCSS-CCX-E-1-1</t>
  </si>
  <si>
    <t>L-UCSS-UCM</t>
  </si>
  <si>
    <t>L-UCSS-UCM-1-1-B</t>
  </si>
  <si>
    <t>Vendor:</t>
  </si>
  <si>
    <t>Rep Name:</t>
  </si>
  <si>
    <t>Rep Email:</t>
  </si>
  <si>
    <t>Rep Phone:</t>
  </si>
  <si>
    <t>SPIN:</t>
  </si>
  <si>
    <t>ERate Eligible</t>
  </si>
  <si>
    <t>Non ERate Eligible</t>
  </si>
  <si>
    <t>Cisco Basic Maintenance</t>
  </si>
  <si>
    <t>Cisco Basic Maintenance ESW</t>
  </si>
  <si>
    <t>Cisco Basic Maintenance SAS</t>
  </si>
  <si>
    <t>Cisco Basic Maintenance SNT</t>
  </si>
  <si>
    <t>Cisco Basic Maintenance SNTP</t>
  </si>
  <si>
    <t>Cisco Basic Maintenance SAU</t>
  </si>
  <si>
    <t>UCSS</t>
  </si>
  <si>
    <t>Reference #1</t>
  </si>
  <si>
    <t>District:</t>
  </si>
  <si>
    <t>Contact Name</t>
  </si>
  <si>
    <t>Contact Email</t>
  </si>
  <si>
    <t>Contact Phone</t>
  </si>
  <si>
    <t>Reference #2</t>
  </si>
  <si>
    <t>Reference #3</t>
  </si>
  <si>
    <t>Work Description:</t>
  </si>
  <si>
    <t>district name</t>
  </si>
  <si>
    <t>Previous work with requesting district:</t>
  </si>
  <si>
    <t>FTX1502005D</t>
  </si>
  <si>
    <t>FTX1629832Z</t>
  </si>
  <si>
    <t xml:space="preserve">CISCO-1921-K9 </t>
  </si>
  <si>
    <t>Please see attached quote for Smart+ option</t>
  </si>
  <si>
    <t>Discount:</t>
  </si>
  <si>
    <t>Cisco hardware and basic maintenance</t>
  </si>
  <si>
    <t>Yes / No</t>
  </si>
  <si>
    <t>PID</t>
  </si>
  <si>
    <t>Description</t>
  </si>
  <si>
    <t xml:space="preserve"> N7K-C7009           </t>
  </si>
  <si>
    <t xml:space="preserve"> JAF1702ABBC          </t>
  </si>
  <si>
    <t>Nexus7000 C7009 (9 Slot) Chassis</t>
  </si>
  <si>
    <t xml:space="preserve"> JAF1651ANCD          </t>
  </si>
  <si>
    <t xml:space="preserve"> N7K-SUP1            </t>
  </si>
  <si>
    <t xml:space="preserve"> JAF1637ALDA          </t>
  </si>
  <si>
    <t>Supervisor module-1X</t>
  </si>
  <si>
    <t xml:space="preserve"> JAF1637ATPC          </t>
  </si>
  <si>
    <t xml:space="preserve"> JAF1625BBCB          </t>
  </si>
  <si>
    <t xml:space="preserve"> JAF1641APAE          </t>
  </si>
  <si>
    <t xml:space="preserve"> N7K-AC-6.0KW        </t>
  </si>
  <si>
    <t xml:space="preserve"> AZS1635016H          </t>
  </si>
  <si>
    <t>Nexus7000 C7009 (9 Slot) Chassis Power Supply</t>
  </si>
  <si>
    <t xml:space="preserve"> AZS16450034          </t>
  </si>
  <si>
    <t xml:space="preserve"> AZS1635016C          </t>
  </si>
  <si>
    <t xml:space="preserve"> AZS1645003D          </t>
  </si>
  <si>
    <t xml:space="preserve"> N7K-C7009-FAN       </t>
  </si>
  <si>
    <t xml:space="preserve"> JAF1702AEEK          </t>
  </si>
  <si>
    <t>Nexus7000 C7009 (9 Slot) Chassis Fan Module</t>
  </si>
  <si>
    <t xml:space="preserve"> JAF1650BBGM          </t>
  </si>
  <si>
    <t xml:space="preserve"> N7K-F248XP-25E      </t>
  </si>
  <si>
    <t xml:space="preserve"> JAF1647AAFK          </t>
  </si>
  <si>
    <t>1/10 Gbps Ethernet Module</t>
  </si>
  <si>
    <t xml:space="preserve"> JAF1701ALNM          </t>
  </si>
  <si>
    <t xml:space="preserve"> JAF1702AJGN          </t>
  </si>
  <si>
    <t xml:space="preserve"> JAF1652AQQL          </t>
  </si>
  <si>
    <t xml:space="preserve"> JAF1701ALRA          </t>
  </si>
  <si>
    <t xml:space="preserve"> JAF1702AJFN          </t>
  </si>
  <si>
    <t xml:space="preserve"> N7K-C7009-FAB-2     </t>
  </si>
  <si>
    <t xml:space="preserve"> JAF1652ANRR          </t>
  </si>
  <si>
    <t>Fabric card module</t>
  </si>
  <si>
    <t xml:space="preserve"> JAF1652APAC          </t>
  </si>
  <si>
    <t xml:space="preserve"> JAF1652APEA          </t>
  </si>
  <si>
    <t xml:space="preserve"> JAF1652APGB          </t>
  </si>
  <si>
    <t xml:space="preserve"> JAF1652BAMQ          </t>
  </si>
  <si>
    <t xml:space="preserve"> JAF1652APCJ          </t>
  </si>
  <si>
    <t xml:space="preserve"> JAF1652APCK          </t>
  </si>
  <si>
    <t xml:space="preserve"> JAF1652BANL          </t>
  </si>
  <si>
    <t xml:space="preserve"> JAF1652BANP          </t>
  </si>
  <si>
    <t xml:space="preserve"> JAF1652BBCR          </t>
  </si>
  <si>
    <t xml:space="preserve"> N2K-C2232TM-10GE    </t>
  </si>
  <si>
    <t xml:space="preserve"> FOC17040DWN          </t>
  </si>
  <si>
    <t>Fabric Extender Module 32x10G BaseT downlink</t>
  </si>
  <si>
    <t xml:space="preserve"> N2K-C2248TP-E-1GE   </t>
  </si>
  <si>
    <t xml:space="preserve"> FOC170127QU          </t>
  </si>
  <si>
    <t>Fabric Extender Module 48x1GE 4x10GE Supervisor</t>
  </si>
  <si>
    <t xml:space="preserve"> FOC170127S4          </t>
  </si>
  <si>
    <t xml:space="preserve"> FOC170127SK          </t>
  </si>
  <si>
    <t xml:space="preserve"> FOC170127SV          </t>
  </si>
  <si>
    <t xml:space="preserve"> FOC170127T9          </t>
  </si>
  <si>
    <t xml:space="preserve"> FOC1701280V          </t>
  </si>
  <si>
    <t xml:space="preserve"> FOC1701287R          </t>
  </si>
  <si>
    <t xml:space="preserve"> FOC170127U2          </t>
  </si>
  <si>
    <t xml:space="preserve"> FOC1701280C          </t>
  </si>
  <si>
    <t xml:space="preserve"> FOC1701283K          </t>
  </si>
  <si>
    <t xml:space="preserve"> FOC1701285Q          </t>
  </si>
  <si>
    <t xml:space="preserve"> FOC1701289E          </t>
  </si>
  <si>
    <t xml:space="preserve"> FOC1701289Q          </t>
  </si>
  <si>
    <t xml:space="preserve"> FOC170128BJ          </t>
  </si>
  <si>
    <t xml:space="preserve"> SSI164404PH          </t>
  </si>
  <si>
    <t>N2K-C2232TM-10GE  CHASSIS</t>
  </si>
  <si>
    <t xml:space="preserve"> SSI16390BPW          </t>
  </si>
  <si>
    <t>N2K-C2248TP-E-1GE  CHASSIS</t>
  </si>
  <si>
    <t xml:space="preserve"> SSI16390C01          </t>
  </si>
  <si>
    <t xml:space="preserve"> SSI16440A0R          </t>
  </si>
  <si>
    <t xml:space="preserve"> SSI16440A0S          </t>
  </si>
  <si>
    <t xml:space="preserve"> SSI16440A17          </t>
  </si>
  <si>
    <t xml:space="preserve"> SSI16440A1D          </t>
  </si>
  <si>
    <t xml:space="preserve"> SSI16440CEY          </t>
  </si>
  <si>
    <t xml:space="preserve"> SSI16390BPK          </t>
  </si>
  <si>
    <t xml:space="preserve"> SSI16390C0A          </t>
  </si>
  <si>
    <t xml:space="preserve"> SSI16390CAA          </t>
  </si>
  <si>
    <t xml:space="preserve"> SSI16390CAF          </t>
  </si>
  <si>
    <t xml:space="preserve"> SSI16440A0W          </t>
  </si>
  <si>
    <t xml:space="preserve"> SSI16440CFD          </t>
  </si>
  <si>
    <t xml:space="preserve"> SSI164506CL          </t>
  </si>
  <si>
    <t>NEXUS</t>
  </si>
  <si>
    <t>Coop Contracts:</t>
  </si>
  <si>
    <t>DIR, TASB BuyBoard, TCPN, TIPS/TAPS, HCDE, etc. with numbers</t>
  </si>
  <si>
    <t>Certifed Partner:</t>
  </si>
  <si>
    <t>Select, Premier, Silver, and Gold</t>
  </si>
  <si>
    <t>BASIC MAINTENANCE OF INTERNAL CONNECTIONS</t>
  </si>
  <si>
    <t>Ln#</t>
  </si>
  <si>
    <t>Total</t>
  </si>
  <si>
    <t>Complete Network and Cable Maintenance (Billable Hours)</t>
  </si>
  <si>
    <t>SOW: Basic maintenance services for Servers, Switches and Network equipment. 8x5xNBD.</t>
  </si>
  <si>
    <t>Provide basic maintenance (as defined by USAC) for eligible network equipment at the district.</t>
  </si>
  <si>
    <t>Basic Maintenance of Internal Connections (BMIC)</t>
  </si>
  <si>
    <r>
      <t>•</t>
    </r>
    <r>
      <rPr>
        <sz val="12"/>
        <color rgb="FF000000"/>
        <rFont val="Calibri"/>
        <family val="2"/>
        <scheme val="minor"/>
      </rPr>
      <t xml:space="preserve">Support for basic maintenance of eligible internal connections </t>
    </r>
  </si>
  <si>
    <r>
      <t>•</t>
    </r>
    <r>
      <rPr>
        <sz val="12"/>
        <color rgb="FF000000"/>
        <rFont val="Calibri"/>
        <family val="2"/>
        <scheme val="minor"/>
      </rPr>
      <t>Such as:</t>
    </r>
  </si>
  <si>
    <r>
      <t>–</t>
    </r>
    <r>
      <rPr>
        <sz val="12"/>
        <color rgb="FF000000"/>
        <rFont val="Calibri"/>
        <family val="2"/>
        <scheme val="minor"/>
      </rPr>
      <t>Repair and upkeep of hardware</t>
    </r>
  </si>
  <si>
    <r>
      <t>–</t>
    </r>
    <r>
      <rPr>
        <sz val="12"/>
        <color rgb="FF000000"/>
        <rFont val="Calibri"/>
        <family val="2"/>
        <scheme val="minor"/>
      </rPr>
      <t>Wire and cable maintenance</t>
    </r>
  </si>
  <si>
    <r>
      <t>–</t>
    </r>
    <r>
      <rPr>
        <sz val="12"/>
        <color rgb="FF000000"/>
        <rFont val="Calibri"/>
        <family val="2"/>
        <scheme val="minor"/>
      </rPr>
      <t>Basic tech support</t>
    </r>
  </si>
  <si>
    <r>
      <t>–</t>
    </r>
    <r>
      <rPr>
        <sz val="12"/>
        <color rgb="FF000000"/>
        <rFont val="Calibri"/>
        <family val="2"/>
        <scheme val="minor"/>
      </rPr>
      <t>Configuration changes</t>
    </r>
  </si>
  <si>
    <r>
      <t>•</t>
    </r>
    <r>
      <rPr>
        <sz val="12"/>
        <color rgb="FF000000"/>
        <rFont val="Calibri"/>
        <family val="2"/>
        <scheme val="minor"/>
      </rPr>
      <t>Standard manufacturer warranties of no more than three years remain eligible</t>
    </r>
  </si>
  <si>
    <r>
      <t>–</t>
    </r>
    <r>
      <rPr>
        <sz val="12"/>
        <color rgb="FF000000"/>
        <rFont val="Calibri"/>
        <family val="2"/>
        <scheme val="minor"/>
      </rPr>
      <t>If there is a cost associated with the warranty,  then the warranty is not eligible</t>
    </r>
  </si>
  <si>
    <r>
      <t>•</t>
    </r>
    <r>
      <rPr>
        <sz val="12"/>
        <color rgb="FF000000"/>
        <rFont val="Calibri"/>
        <family val="2"/>
        <scheme val="minor"/>
      </rPr>
      <t>Support for BMIC is limited to actual work performed under the contract</t>
    </r>
  </si>
  <si>
    <r>
      <t>•</t>
    </r>
    <r>
      <rPr>
        <sz val="12"/>
        <color rgb="FF000000"/>
        <rFont val="Calibri"/>
        <family val="2"/>
        <scheme val="minor"/>
      </rPr>
      <t xml:space="preserve">Exceptions that will not require demonstration that work was performed are: </t>
    </r>
  </si>
  <si>
    <r>
      <t>–</t>
    </r>
    <r>
      <rPr>
        <sz val="12"/>
        <color rgb="FF000000"/>
        <rFont val="Calibri"/>
        <family val="2"/>
        <scheme val="minor"/>
      </rPr>
      <t>Software upgrades and patches</t>
    </r>
  </si>
  <si>
    <r>
      <t>–</t>
    </r>
    <r>
      <rPr>
        <sz val="12"/>
        <color rgb="FF000000"/>
        <rFont val="Calibri"/>
        <family val="2"/>
        <scheme val="minor"/>
      </rPr>
      <t>Bug fixes and security patches and</t>
    </r>
  </si>
  <si>
    <r>
      <t>–</t>
    </r>
    <r>
      <rPr>
        <sz val="12"/>
        <color rgb="FF000000"/>
        <rFont val="Calibri"/>
        <family val="2"/>
        <scheme val="minor"/>
      </rPr>
      <t>Online and telephone based technical support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</si>
</sst>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8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indexed="8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theme="0" tint="-0.499984740745262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0" applyNumberFormat="0" applyAlignment="0" applyProtection="0"/>
    <xf numFmtId="0" fontId="14" fillId="28" borderId="11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30" borderId="10" applyNumberFormat="0" applyAlignment="0" applyProtection="0"/>
    <xf numFmtId="0" fontId="22" fillId="0" borderId="15" applyNumberFormat="0" applyFill="0" applyAlignment="0" applyProtection="0"/>
    <xf numFmtId="0" fontId="23" fillId="31" borderId="0" applyNumberFormat="0" applyBorder="0" applyAlignment="0" applyProtection="0"/>
    <xf numFmtId="0" fontId="10" fillId="0" borderId="0"/>
    <xf numFmtId="0" fontId="7" fillId="0" borderId="0"/>
    <xf numFmtId="0" fontId="10" fillId="32" borderId="16" applyNumberFormat="0" applyFont="0" applyAlignment="0" applyProtection="0"/>
    <xf numFmtId="0" fontId="24" fillId="27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44" fontId="6" fillId="0" borderId="2" xfId="0" applyNumberFormat="1" applyFont="1" applyBorder="1"/>
    <xf numFmtId="0" fontId="8" fillId="0" borderId="0" xfId="0" applyFont="1"/>
    <xf numFmtId="0" fontId="9" fillId="0" borderId="1" xfId="0" applyFont="1" applyBorder="1" applyAlignment="1">
      <alignment wrapText="1"/>
    </xf>
    <xf numFmtId="0" fontId="0" fillId="0" borderId="19" xfId="0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44" fontId="0" fillId="0" borderId="21" xfId="0" applyNumberFormat="1" applyBorder="1"/>
    <xf numFmtId="14" fontId="7" fillId="0" borderId="22" xfId="0" applyNumberFormat="1" applyFont="1" applyBorder="1" applyAlignment="1">
      <alignment horizontal="center"/>
    </xf>
    <xf numFmtId="14" fontId="8" fillId="0" borderId="22" xfId="0" applyNumberFormat="1" applyFont="1" applyBorder="1" applyAlignment="1">
      <alignment horizontal="center"/>
    </xf>
    <xf numFmtId="44" fontId="0" fillId="0" borderId="23" xfId="0" applyNumberForma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8" fillId="0" borderId="26" xfId="0" applyNumberFormat="1" applyFont="1" applyBorder="1" applyAlignment="1">
      <alignment horizontal="center"/>
    </xf>
    <xf numFmtId="44" fontId="0" fillId="0" borderId="27" xfId="0" applyNumberFormat="1" applyBorder="1"/>
    <xf numFmtId="0" fontId="7" fillId="0" borderId="28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5" fontId="0" fillId="0" borderId="3" xfId="0" applyNumberForma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44" fontId="0" fillId="0" borderId="31" xfId="0" applyNumberFormat="1" applyBorder="1"/>
    <xf numFmtId="0" fontId="0" fillId="0" borderId="32" xfId="0" applyFill="1" applyBorder="1" applyAlignment="1">
      <alignment horizontal="left"/>
    </xf>
    <xf numFmtId="0" fontId="0" fillId="0" borderId="33" xfId="0" applyFill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0" xfId="0" applyFont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left"/>
    </xf>
    <xf numFmtId="14" fontId="7" fillId="0" borderId="39" xfId="0" applyNumberFormat="1" applyFont="1" applyBorder="1" applyAlignment="1">
      <alignment horizontal="center"/>
    </xf>
    <xf numFmtId="14" fontId="8" fillId="0" borderId="39" xfId="0" applyNumberFormat="1" applyFont="1" applyBorder="1" applyAlignment="1">
      <alignment horizontal="center"/>
    </xf>
    <xf numFmtId="14" fontId="7" fillId="0" borderId="40" xfId="0" applyNumberFormat="1" applyFont="1" applyBorder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Fill="1" applyBorder="1"/>
    <xf numFmtId="0" fontId="7" fillId="0" borderId="7" xfId="0" applyFont="1" applyBorder="1"/>
    <xf numFmtId="0" fontId="0" fillId="0" borderId="0" xfId="0" applyBorder="1"/>
    <xf numFmtId="0" fontId="28" fillId="0" borderId="0" xfId="0" applyFont="1" applyAlignment="1">
      <alignment vertical="center"/>
    </xf>
    <xf numFmtId="0" fontId="7" fillId="0" borderId="3" xfId="0" applyFont="1" applyBorder="1" applyAlignment="1">
      <alignment horizontal="left"/>
    </xf>
    <xf numFmtId="1" fontId="0" fillId="0" borderId="0" xfId="0" applyNumberFormat="1"/>
    <xf numFmtId="0" fontId="20" fillId="0" borderId="7" xfId="34" applyBorder="1" applyAlignment="1" applyProtection="1"/>
    <xf numFmtId="8" fontId="29" fillId="33" borderId="3" xfId="38" applyNumberFormat="1" applyFont="1" applyFill="1" applyBorder="1"/>
    <xf numFmtId="164" fontId="7" fillId="33" borderId="3" xfId="0" applyNumberFormat="1" applyFont="1" applyFill="1" applyBorder="1"/>
    <xf numFmtId="0" fontId="29" fillId="34" borderId="3" xfId="38" applyFont="1" applyFill="1" applyBorder="1"/>
    <xf numFmtId="0" fontId="0" fillId="0" borderId="41" xfId="0" applyBorder="1" applyAlignment="1">
      <alignment horizontal="center"/>
    </xf>
    <xf numFmtId="0" fontId="0" fillId="0" borderId="30" xfId="0" applyBorder="1" applyAlignment="1">
      <alignment horizontal="center"/>
    </xf>
    <xf numFmtId="44" fontId="0" fillId="0" borderId="42" xfId="0" applyNumberFormat="1" applyBorder="1"/>
    <xf numFmtId="15" fontId="0" fillId="34" borderId="3" xfId="0" applyNumberFormat="1" applyFill="1" applyBorder="1" applyAlignment="1">
      <alignment horizontal="center"/>
    </xf>
    <xf numFmtId="0" fontId="7" fillId="0" borderId="30" xfId="0" applyFont="1" applyBorder="1" applyAlignment="1">
      <alignment horizontal="left"/>
    </xf>
    <xf numFmtId="15" fontId="7" fillId="0" borderId="3" xfId="0" applyNumberFormat="1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8" fontId="7" fillId="33" borderId="3" xfId="38" applyNumberFormat="1" applyFont="1" applyFill="1" applyBorder="1"/>
    <xf numFmtId="0" fontId="7" fillId="0" borderId="43" xfId="0" applyFont="1" applyBorder="1" applyAlignment="1">
      <alignment horizontal="left"/>
    </xf>
    <xf numFmtId="0" fontId="7" fillId="0" borderId="43" xfId="0" applyFont="1" applyFill="1" applyBorder="1" applyAlignment="1">
      <alignment horizontal="center"/>
    </xf>
    <xf numFmtId="0" fontId="7" fillId="0" borderId="44" xfId="0" applyFont="1" applyBorder="1" applyAlignment="1">
      <alignment horizontal="left"/>
    </xf>
    <xf numFmtId="15" fontId="7" fillId="34" borderId="3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29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44" fontId="7" fillId="0" borderId="42" xfId="0" applyNumberFormat="1" applyFont="1" applyBorder="1"/>
    <xf numFmtId="0" fontId="7" fillId="0" borderId="2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33" borderId="35" xfId="0" applyFill="1" applyBorder="1" applyAlignment="1">
      <alignment horizontal="left"/>
    </xf>
    <xf numFmtId="0" fontId="0" fillId="33" borderId="3" xfId="0" applyFill="1" applyBorder="1" applyAlignment="1">
      <alignment horizontal="left"/>
    </xf>
    <xf numFmtId="0" fontId="7" fillId="33" borderId="3" xfId="0" applyFont="1" applyFill="1" applyBorder="1" applyAlignment="1">
      <alignment horizontal="left"/>
    </xf>
    <xf numFmtId="0" fontId="7" fillId="33" borderId="30" xfId="0" applyFont="1" applyFill="1" applyBorder="1" applyAlignment="1">
      <alignment horizontal="left"/>
    </xf>
    <xf numFmtId="15" fontId="7" fillId="33" borderId="3" xfId="0" applyNumberFormat="1" applyFont="1" applyFill="1" applyBorder="1" applyAlignment="1">
      <alignment horizontal="center"/>
    </xf>
    <xf numFmtId="0" fontId="7" fillId="33" borderId="30" xfId="0" applyFont="1" applyFill="1" applyBorder="1" applyAlignment="1">
      <alignment horizontal="center"/>
    </xf>
    <xf numFmtId="0" fontId="0" fillId="33" borderId="34" xfId="0" applyFill="1" applyBorder="1" applyAlignment="1">
      <alignment horizontal="left"/>
    </xf>
    <xf numFmtId="0" fontId="7" fillId="33" borderId="43" xfId="0" applyFont="1" applyFill="1" applyBorder="1" applyAlignment="1">
      <alignment horizontal="left"/>
    </xf>
    <xf numFmtId="0" fontId="7" fillId="33" borderId="43" xfId="0" applyFont="1" applyFill="1" applyBorder="1" applyAlignment="1">
      <alignment horizontal="center"/>
    </xf>
    <xf numFmtId="0" fontId="7" fillId="33" borderId="28" xfId="0" applyFont="1" applyFill="1" applyBorder="1" applyAlignment="1">
      <alignment horizontal="left"/>
    </xf>
    <xf numFmtId="0" fontId="0" fillId="33" borderId="33" xfId="0" applyFill="1" applyBorder="1" applyAlignment="1">
      <alignment horizontal="left"/>
    </xf>
    <xf numFmtId="0" fontId="5" fillId="0" borderId="45" xfId="0" applyFont="1" applyBorder="1"/>
    <xf numFmtId="0" fontId="0" fillId="0" borderId="45" xfId="0" applyBorder="1"/>
    <xf numFmtId="0" fontId="5" fillId="0" borderId="46" xfId="0" applyFont="1" applyBorder="1"/>
    <xf numFmtId="0" fontId="0" fillId="0" borderId="46" xfId="0" applyBorder="1"/>
    <xf numFmtId="0" fontId="20" fillId="0" borderId="46" xfId="34" applyBorder="1" applyAlignment="1" applyProtection="1"/>
    <xf numFmtId="10" fontId="23" fillId="31" borderId="0" xfId="37" applyNumberFormat="1"/>
    <xf numFmtId="0" fontId="23" fillId="31" borderId="0" xfId="37" applyAlignment="1">
      <alignment horizontal="center"/>
    </xf>
    <xf numFmtId="1" fontId="20" fillId="0" borderId="0" xfId="34" applyNumberFormat="1" applyAlignment="1" applyProtection="1"/>
    <xf numFmtId="44" fontId="0" fillId="0" borderId="29" xfId="0" applyNumberFormat="1" applyBorder="1"/>
    <xf numFmtId="44" fontId="0" fillId="33" borderId="29" xfId="0" applyNumberFormat="1" applyFill="1" applyBorder="1"/>
    <xf numFmtId="44" fontId="0" fillId="0" borderId="3" xfId="0" applyNumberFormat="1" applyBorder="1"/>
    <xf numFmtId="44" fontId="0" fillId="33" borderId="3" xfId="0" applyNumberFormat="1" applyFill="1" applyBorder="1"/>
    <xf numFmtId="0" fontId="7" fillId="0" borderId="41" xfId="0" applyFont="1" applyBorder="1" applyAlignment="1">
      <alignment horizontal="center"/>
    </xf>
    <xf numFmtId="44" fontId="7" fillId="33" borderId="3" xfId="0" applyNumberFormat="1" applyFont="1" applyFill="1" applyBorder="1"/>
    <xf numFmtId="44" fontId="7" fillId="0" borderId="3" xfId="0" applyNumberFormat="1" applyFont="1" applyBorder="1"/>
    <xf numFmtId="0" fontId="31" fillId="0" borderId="47" xfId="45" applyFont="1" applyBorder="1" applyAlignment="1">
      <alignment horizontal="center"/>
    </xf>
    <xf numFmtId="0" fontId="2" fillId="0" borderId="0" xfId="45"/>
    <xf numFmtId="0" fontId="2" fillId="0" borderId="47" xfId="45" applyBorder="1"/>
    <xf numFmtId="0" fontId="31" fillId="0" borderId="48" xfId="45" applyFont="1" applyBorder="1" applyAlignment="1">
      <alignment horizontal="center"/>
    </xf>
    <xf numFmtId="0" fontId="2" fillId="0" borderId="48" xfId="45" applyBorder="1"/>
    <xf numFmtId="0" fontId="9" fillId="0" borderId="47" xfId="0" applyFont="1" applyBorder="1" applyAlignment="1">
      <alignment wrapText="1"/>
    </xf>
    <xf numFmtId="0" fontId="3" fillId="0" borderId="47" xfId="0" applyFont="1" applyBorder="1" applyAlignment="1">
      <alignment horizontal="center" wrapText="1"/>
    </xf>
    <xf numFmtId="0" fontId="3" fillId="0" borderId="47" xfId="0" applyFont="1" applyBorder="1" applyAlignment="1">
      <alignment wrapText="1"/>
    </xf>
    <xf numFmtId="0" fontId="0" fillId="0" borderId="47" xfId="0" applyBorder="1"/>
    <xf numFmtId="0" fontId="0" fillId="0" borderId="47" xfId="0" applyBorder="1" applyAlignment="1">
      <alignment horizontal="center"/>
    </xf>
    <xf numFmtId="15" fontId="0" fillId="0" borderId="47" xfId="0" applyNumberFormat="1" applyBorder="1" applyAlignment="1">
      <alignment horizontal="center"/>
    </xf>
    <xf numFmtId="164" fontId="0" fillId="0" borderId="47" xfId="0" applyNumberFormat="1" applyBorder="1"/>
    <xf numFmtId="164" fontId="6" fillId="0" borderId="47" xfId="0" applyNumberFormat="1" applyFont="1" applyBorder="1"/>
    <xf numFmtId="0" fontId="30" fillId="0" borderId="0" xfId="0" applyFont="1" applyAlignment="1">
      <alignment horizontal="center"/>
    </xf>
    <xf numFmtId="0" fontId="32" fillId="35" borderId="46" xfId="46" applyFont="1" applyFill="1" applyBorder="1" applyAlignment="1">
      <alignment horizontal="left" wrapText="1"/>
    </xf>
    <xf numFmtId="0" fontId="1" fillId="0" borderId="0" xfId="46"/>
    <xf numFmtId="0" fontId="33" fillId="0" borderId="47" xfId="46" applyFont="1" applyBorder="1"/>
    <xf numFmtId="0" fontId="34" fillId="0" borderId="48" xfId="46" applyFont="1" applyBorder="1"/>
    <xf numFmtId="0" fontId="34" fillId="0" borderId="47" xfId="46" applyFont="1" applyBorder="1" applyAlignment="1">
      <alignment horizontal="center"/>
    </xf>
    <xf numFmtId="0" fontId="34" fillId="0" borderId="47" xfId="46" applyFont="1" applyBorder="1" applyAlignment="1">
      <alignment horizontal="right"/>
    </xf>
    <xf numFmtId="0" fontId="33" fillId="0" borderId="5" xfId="46" applyFont="1" applyBorder="1" applyAlignment="1">
      <alignment horizontal="right"/>
    </xf>
    <xf numFmtId="0" fontId="33" fillId="0" borderId="48" xfId="46" applyFont="1" applyBorder="1"/>
    <xf numFmtId="3" fontId="33" fillId="0" borderId="47" xfId="46" applyNumberFormat="1" applyFont="1" applyBorder="1" applyAlignment="1">
      <alignment horizontal="center"/>
    </xf>
    <xf numFmtId="164" fontId="33" fillId="0" borderId="47" xfId="46" applyNumberFormat="1" applyFont="1" applyBorder="1"/>
    <xf numFmtId="0" fontId="33" fillId="0" borderId="47" xfId="46" applyFont="1" applyBorder="1" applyAlignment="1">
      <alignment horizontal="right"/>
    </xf>
    <xf numFmtId="0" fontId="35" fillId="0" borderId="0" xfId="46" applyFont="1" applyAlignment="1">
      <alignment wrapText="1"/>
    </xf>
    <xf numFmtId="0" fontId="33" fillId="0" borderId="48" xfId="46" applyFont="1" applyBorder="1" applyAlignment="1">
      <alignment wrapText="1"/>
    </xf>
    <xf numFmtId="0" fontId="33" fillId="0" borderId="48" xfId="47" applyFont="1" applyFill="1" applyBorder="1" applyAlignment="1">
      <alignment vertical="top"/>
    </xf>
    <xf numFmtId="0" fontId="33" fillId="0" borderId="48" xfId="47" applyFont="1" applyFill="1" applyBorder="1" applyAlignment="1">
      <alignment horizontal="left" vertical="top"/>
    </xf>
    <xf numFmtId="0" fontId="36" fillId="0" borderId="0" xfId="46" applyFont="1" applyAlignment="1">
      <alignment horizontal="left" vertical="center" readingOrder="1"/>
    </xf>
    <xf numFmtId="0" fontId="37" fillId="0" borderId="0" xfId="46" applyFont="1" applyAlignment="1">
      <alignment horizontal="left" vertical="center" indent="1" readingOrder="1"/>
    </xf>
    <xf numFmtId="0" fontId="35" fillId="0" borderId="0" xfId="46" applyFont="1" applyAlignment="1">
      <alignment horizontal="left" vertical="center" indent="4" readingOrder="1"/>
    </xf>
    <xf numFmtId="0" fontId="37" fillId="0" borderId="0" xfId="46" applyFont="1" applyAlignment="1">
      <alignment horizontal="left" vertical="center" readingOrder="1"/>
    </xf>
    <xf numFmtId="0" fontId="35" fillId="0" borderId="0" xfId="46" applyFont="1"/>
  </cellXfs>
  <cellStyles count="48">
    <cellStyle name="0,0_x000a__x000a_NA_x000a__x000a_" xfId="47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rmal 4" xfId="45"/>
    <cellStyle name="Normal 5" xfId="46"/>
    <cellStyle name="Note 2" xfId="40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ocuments/EPS/erate/Year12-2009/LCISD/05-2009%20IMS/Region%204%20-%20LCISD%20IMS%20Bid%20Response%20W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s_server\shared\windows\TEMP\Eps\Projects\CBISD\CBISD%20Assessmen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 Response Sheets"/>
      <sheetName val="R4-VendorQuals"/>
      <sheetName val="R4-Team"/>
      <sheetName val="R4-Reference"/>
      <sheetName val="R4-Specifications"/>
      <sheetName val="R4-Support"/>
      <sheetName val="R4-Process 2.1"/>
      <sheetName val="R4-Process  2.2"/>
      <sheetName val="R4-Process 2.3"/>
      <sheetName val="R4-Process  2.4"/>
      <sheetName val="R4-Cost"/>
      <sheetName val="Campus Cost"/>
      <sheetName val="Fields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ource 1 (2)"/>
      <sheetName val="Cable RFP"/>
      <sheetName val="Data Source"/>
      <sheetName val="ADA"/>
      <sheetName val="Classrooms"/>
      <sheetName val="Data Drops"/>
      <sheetName val="WO Data Drops"/>
      <sheetName val="AdminInst Drops"/>
      <sheetName val="Video Drops"/>
      <sheetName val="TV's"/>
      <sheetName val="Voice Drops"/>
      <sheetName val="Computers"/>
      <sheetName val="MCIC Closets"/>
      <sheetName val="Personnel"/>
      <sheetName val="Address"/>
      <sheetName val="WAN Info"/>
      <sheetName val="Contact List"/>
      <sheetName val="Campus Budget"/>
      <sheetName val="CBISD Technology Assessment"/>
      <sheetName val="CHS"/>
      <sheetName val="TOBE CHS"/>
      <sheetName val="Delta CHS"/>
      <sheetName val="WCJH"/>
      <sheetName val="TOBE WCJH"/>
      <sheetName val="Delta WCJH"/>
      <sheetName val="BIS"/>
      <sheetName val="TOBE BIS"/>
      <sheetName val="Delta BIS"/>
      <sheetName val="CBIS"/>
      <sheetName val="TOBE CBIS"/>
      <sheetName val="Delta CBIS"/>
      <sheetName val="BE"/>
      <sheetName val="WCE"/>
      <sheetName val="TE"/>
      <sheetName val="WPE"/>
      <sheetName val="RFP-CHS"/>
      <sheetName val="RFP-BE"/>
      <sheetName val="RFP-WCE"/>
      <sheetName val="RFP-WPE"/>
      <sheetName val="RFP-TOTALS"/>
      <sheetName val="Audit BE"/>
      <sheetName val="Audit WCE"/>
      <sheetName val="Audit WPE"/>
      <sheetName val="Label BE"/>
      <sheetName val="Label WCE"/>
      <sheetName val="Label WPE"/>
      <sheetName val="Sprint"/>
      <sheetName val="Electronics Detail"/>
      <sheetName val="Electronics"/>
      <sheetName val="Telephone"/>
      <sheetName val="CBISD471"/>
      <sheetName val="ERate"/>
      <sheetName val="WAN"/>
    </sheetNames>
    <sheetDataSet>
      <sheetData sheetId="0"/>
      <sheetData sheetId="1"/>
      <sheetData sheetId="2">
        <row r="2">
          <cell r="A2" t="str">
            <v>CAMPNAME</v>
          </cell>
          <cell r="B2" t="str">
            <v>ABBR</v>
          </cell>
          <cell r="C2" t="str">
            <v>CAMPNO</v>
          </cell>
          <cell r="D2" t="str">
            <v>GRADES</v>
          </cell>
          <cell r="E2" t="str">
            <v>ADA - 3/8/99</v>
          </cell>
          <cell r="F2" t="str">
            <v>CL</v>
          </cell>
          <cell r="G2" t="str">
            <v>CLNoData</v>
          </cell>
          <cell r="H2" t="str">
            <v>CABLING</v>
          </cell>
        </row>
        <row r="3">
          <cell r="A3" t="str">
            <v>Columbia HS</v>
          </cell>
          <cell r="B3" t="str">
            <v>CHS</v>
          </cell>
          <cell r="C3" t="str">
            <v>001</v>
          </cell>
          <cell r="D3" t="str">
            <v>9-12</v>
          </cell>
          <cell r="E3">
            <v>968</v>
          </cell>
          <cell r="F3">
            <v>68</v>
          </cell>
          <cell r="G3">
            <v>31</v>
          </cell>
          <cell r="H3">
            <v>155</v>
          </cell>
        </row>
        <row r="4">
          <cell r="A4" t="str">
            <v>West Columbia JH</v>
          </cell>
          <cell r="B4" t="str">
            <v>WCJH</v>
          </cell>
          <cell r="C4" t="str">
            <v>042</v>
          </cell>
          <cell r="D4" t="str">
            <v>7-8</v>
          </cell>
          <cell r="E4">
            <v>532</v>
          </cell>
          <cell r="F4">
            <v>54</v>
          </cell>
          <cell r="G4">
            <v>46</v>
          </cell>
          <cell r="H4">
            <v>164</v>
          </cell>
        </row>
        <row r="5">
          <cell r="A5" t="str">
            <v>Brazoria Int</v>
          </cell>
          <cell r="B5" t="str">
            <v>BI</v>
          </cell>
          <cell r="C5" t="str">
            <v>103</v>
          </cell>
          <cell r="D5" t="str">
            <v>5-6</v>
          </cell>
          <cell r="E5">
            <v>268</v>
          </cell>
          <cell r="F5">
            <v>17</v>
          </cell>
          <cell r="G5">
            <v>0</v>
          </cell>
          <cell r="H5">
            <v>103</v>
          </cell>
        </row>
        <row r="6">
          <cell r="A6" t="str">
            <v>Charlie Brown Int</v>
          </cell>
          <cell r="B6" t="str">
            <v>CBI</v>
          </cell>
          <cell r="C6" t="str">
            <v>104</v>
          </cell>
          <cell r="D6" t="str">
            <v>5-6</v>
          </cell>
          <cell r="E6">
            <v>229</v>
          </cell>
          <cell r="F6">
            <v>15</v>
          </cell>
          <cell r="G6">
            <v>12</v>
          </cell>
          <cell r="H6">
            <v>15</v>
          </cell>
        </row>
        <row r="7">
          <cell r="A7" t="str">
            <v>Brazoria Elem</v>
          </cell>
          <cell r="B7" t="str">
            <v>BE</v>
          </cell>
          <cell r="C7" t="str">
            <v>101</v>
          </cell>
          <cell r="D7" t="str">
            <v>PK-4</v>
          </cell>
          <cell r="E7">
            <v>416</v>
          </cell>
          <cell r="F7">
            <v>29</v>
          </cell>
          <cell r="G7">
            <v>29</v>
          </cell>
          <cell r="H7">
            <v>41</v>
          </cell>
        </row>
        <row r="8">
          <cell r="A8" t="str">
            <v>West Columbia Elem</v>
          </cell>
          <cell r="B8" t="str">
            <v>WCE</v>
          </cell>
          <cell r="C8" t="str">
            <v>102</v>
          </cell>
          <cell r="D8" t="str">
            <v>K-4</v>
          </cell>
          <cell r="E8">
            <v>480</v>
          </cell>
          <cell r="F8">
            <v>37</v>
          </cell>
          <cell r="G8">
            <v>37</v>
          </cell>
          <cell r="H8">
            <v>7</v>
          </cell>
        </row>
        <row r="9">
          <cell r="A9" t="str">
            <v>Tanner Elem</v>
          </cell>
          <cell r="B9" t="str">
            <v>TE</v>
          </cell>
          <cell r="C9" t="str">
            <v>105</v>
          </cell>
          <cell r="D9" t="str">
            <v>EE-K</v>
          </cell>
          <cell r="E9">
            <v>243</v>
          </cell>
          <cell r="F9">
            <v>20</v>
          </cell>
          <cell r="G9">
            <v>16</v>
          </cell>
          <cell r="H9">
            <v>20</v>
          </cell>
        </row>
        <row r="10">
          <cell r="A10" t="str">
            <v>Wild Peach Elem</v>
          </cell>
          <cell r="B10" t="str">
            <v>WPE</v>
          </cell>
          <cell r="C10" t="str">
            <v>106</v>
          </cell>
          <cell r="D10" t="str">
            <v>1-4</v>
          </cell>
          <cell r="E10">
            <v>364</v>
          </cell>
          <cell r="F10">
            <v>27</v>
          </cell>
          <cell r="G10">
            <v>27</v>
          </cell>
          <cell r="H10">
            <v>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lforms.universalservice.org/Form470Expert/5/PrintPreview.aspx?appl_id=1201221&amp;fy=2014&amp;src=sear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F25" sqref="F25"/>
    </sheetView>
  </sheetViews>
  <sheetFormatPr defaultRowHeight="12.75" x14ac:dyDescent="0.2"/>
  <cols>
    <col min="1" max="1" width="19.85546875" customWidth="1"/>
    <col min="2" max="4" width="18.5703125" customWidth="1"/>
    <col min="5" max="7" width="15" customWidth="1"/>
  </cols>
  <sheetData>
    <row r="1" spans="1:7" x14ac:dyDescent="0.2">
      <c r="A1" s="96">
        <v>189990001201221</v>
      </c>
    </row>
    <row r="2" spans="1:7" ht="19.5" customHeight="1" x14ac:dyDescent="0.3">
      <c r="A2" s="117" t="s">
        <v>80</v>
      </c>
      <c r="B2" s="117"/>
      <c r="C2" s="117"/>
      <c r="D2" s="117"/>
      <c r="E2" s="117"/>
    </row>
    <row r="3" spans="1:7" ht="13.5" thickBot="1" x14ac:dyDescent="0.25"/>
    <row r="4" spans="1:7" ht="34.5" thickBot="1" x14ac:dyDescent="0.25">
      <c r="A4" s="3" t="s">
        <v>8</v>
      </c>
      <c r="B4" s="3" t="s">
        <v>7</v>
      </c>
      <c r="C4" s="3" t="s">
        <v>15</v>
      </c>
      <c r="D4" s="3" t="s">
        <v>16</v>
      </c>
      <c r="E4" s="3" t="s">
        <v>17</v>
      </c>
      <c r="F4" s="3" t="s">
        <v>78</v>
      </c>
      <c r="G4" s="3" t="s">
        <v>79</v>
      </c>
    </row>
    <row r="5" spans="1:7" ht="3.75" customHeight="1" thickBot="1" x14ac:dyDescent="0.25">
      <c r="B5" s="40"/>
    </row>
    <row r="6" spans="1:7" ht="18.75" customHeight="1" x14ac:dyDescent="0.2">
      <c r="A6" s="8" t="s">
        <v>0</v>
      </c>
      <c r="B6" s="39"/>
      <c r="C6" s="9">
        <v>41821</v>
      </c>
      <c r="D6" s="10">
        <v>42185</v>
      </c>
      <c r="E6" s="11">
        <f>ESW!I23</f>
        <v>0</v>
      </c>
      <c r="F6" s="11">
        <f>ESW!J23</f>
        <v>0</v>
      </c>
      <c r="G6" s="11">
        <f>ESW!K23</f>
        <v>0</v>
      </c>
    </row>
    <row r="7" spans="1:7" ht="18.75" customHeight="1" x14ac:dyDescent="0.2">
      <c r="A7" s="15" t="s">
        <v>3</v>
      </c>
      <c r="B7" s="36"/>
      <c r="C7" s="12">
        <f>$C$6</f>
        <v>41821</v>
      </c>
      <c r="D7" s="13">
        <f t="shared" ref="D7:D12" si="0">$D$6</f>
        <v>42185</v>
      </c>
      <c r="E7" s="14">
        <f>SAS!I9</f>
        <v>0</v>
      </c>
      <c r="F7" s="14">
        <f>SAS!J9</f>
        <v>0</v>
      </c>
      <c r="G7" s="14">
        <f>SAS!K9</f>
        <v>0</v>
      </c>
    </row>
    <row r="8" spans="1:7" ht="18.75" customHeight="1" x14ac:dyDescent="0.2">
      <c r="A8" s="15" t="s">
        <v>5</v>
      </c>
      <c r="B8" s="36"/>
      <c r="C8" s="12" t="s">
        <v>22</v>
      </c>
      <c r="D8" s="13">
        <f t="shared" si="0"/>
        <v>42185</v>
      </c>
      <c r="E8" s="14">
        <f>SNT!I29</f>
        <v>0</v>
      </c>
      <c r="F8" s="14">
        <f>SNT!J29</f>
        <v>0</v>
      </c>
      <c r="G8" s="14">
        <f>SNT!K29</f>
        <v>0</v>
      </c>
    </row>
    <row r="9" spans="1:7" ht="18.75" customHeight="1" x14ac:dyDescent="0.2">
      <c r="A9" s="15" t="s">
        <v>19</v>
      </c>
      <c r="B9" s="36"/>
      <c r="C9" s="12">
        <f>$C$6</f>
        <v>41821</v>
      </c>
      <c r="D9" s="13">
        <f t="shared" si="0"/>
        <v>42185</v>
      </c>
      <c r="E9" s="14">
        <f>SNTP!I12</f>
        <v>0</v>
      </c>
      <c r="F9" s="14">
        <f>SNTP!J12</f>
        <v>0</v>
      </c>
      <c r="G9" s="14">
        <f>SNTP!K12</f>
        <v>0</v>
      </c>
    </row>
    <row r="10" spans="1:7" ht="18.75" customHeight="1" thickBot="1" x14ac:dyDescent="0.25">
      <c r="A10" s="16" t="s">
        <v>4</v>
      </c>
      <c r="B10" s="38"/>
      <c r="C10" s="45">
        <f>$C$6</f>
        <v>41821</v>
      </c>
      <c r="D10" s="17">
        <f t="shared" si="0"/>
        <v>42185</v>
      </c>
      <c r="E10" s="18">
        <f>SAU!I10</f>
        <v>0</v>
      </c>
      <c r="F10" s="18">
        <f>SAU!J10</f>
        <v>0</v>
      </c>
      <c r="G10" s="18">
        <f>SAU!K10</f>
        <v>0</v>
      </c>
    </row>
    <row r="11" spans="1:7" ht="18.75" customHeight="1" thickBot="1" x14ac:dyDescent="0.25">
      <c r="A11" s="29" t="s">
        <v>86</v>
      </c>
      <c r="B11" s="37"/>
      <c r="C11" s="43">
        <f>$C$6</f>
        <v>41821</v>
      </c>
      <c r="D11" s="44">
        <f t="shared" si="0"/>
        <v>42185</v>
      </c>
      <c r="E11" s="18">
        <f>UCSS!I12</f>
        <v>0</v>
      </c>
      <c r="F11" s="18">
        <f>UCSS!J12</f>
        <v>0</v>
      </c>
      <c r="G11" s="18">
        <f>UCSS!K12</f>
        <v>0</v>
      </c>
    </row>
    <row r="12" spans="1:7" ht="18.75" customHeight="1" thickBot="1" x14ac:dyDescent="0.25">
      <c r="A12" s="29" t="s">
        <v>182</v>
      </c>
      <c r="B12" s="37"/>
      <c r="C12" s="43">
        <f>$C$6</f>
        <v>41821</v>
      </c>
      <c r="D12" s="44">
        <f t="shared" si="0"/>
        <v>42185</v>
      </c>
      <c r="E12" s="18">
        <f>Nexus!H60</f>
        <v>0</v>
      </c>
      <c r="F12" s="18">
        <f>Nexus!I60</f>
        <v>0</v>
      </c>
      <c r="G12" s="18">
        <f>Nexus!J60</f>
        <v>0</v>
      </c>
    </row>
    <row r="13" spans="1:7" ht="13.5" thickBot="1" x14ac:dyDescent="0.25"/>
    <row r="14" spans="1:7" ht="14.25" thickTop="1" thickBot="1" x14ac:dyDescent="0.25">
      <c r="C14" s="4" t="s">
        <v>18</v>
      </c>
      <c r="E14" s="5">
        <f>SUM(E6:E13)</f>
        <v>0</v>
      </c>
      <c r="F14" s="5">
        <f>SUM(F6:F13)</f>
        <v>0</v>
      </c>
      <c r="G14" s="5">
        <f>SUM(G6:G13)</f>
        <v>0</v>
      </c>
    </row>
    <row r="15" spans="1:7" ht="13.5" thickTop="1" x14ac:dyDescent="0.2"/>
    <row r="16" spans="1:7" ht="15.75" x14ac:dyDescent="0.25">
      <c r="A16" s="46" t="s">
        <v>73</v>
      </c>
      <c r="B16" s="89"/>
      <c r="C16" s="90"/>
      <c r="D16" s="46" t="s">
        <v>101</v>
      </c>
    </row>
    <row r="17" spans="1:4" ht="15.75" x14ac:dyDescent="0.25">
      <c r="A17" s="46" t="s">
        <v>74</v>
      </c>
      <c r="B17" s="91"/>
      <c r="C17" s="92"/>
      <c r="D17" s="94">
        <v>0</v>
      </c>
    </row>
    <row r="18" spans="1:4" ht="15.75" x14ac:dyDescent="0.25">
      <c r="A18" s="46" t="s">
        <v>75</v>
      </c>
      <c r="B18" s="93"/>
      <c r="C18" s="92"/>
    </row>
    <row r="19" spans="1:4" ht="15.75" x14ac:dyDescent="0.25">
      <c r="A19" s="46" t="s">
        <v>76</v>
      </c>
      <c r="B19" s="91"/>
      <c r="C19" s="92"/>
    </row>
    <row r="20" spans="1:4" ht="15.75" x14ac:dyDescent="0.25">
      <c r="A20" s="42" t="s">
        <v>77</v>
      </c>
      <c r="B20" s="91"/>
      <c r="C20" s="92"/>
    </row>
    <row r="21" spans="1:4" ht="15.75" x14ac:dyDescent="0.25">
      <c r="A21" s="42" t="s">
        <v>183</v>
      </c>
      <c r="B21" s="91"/>
      <c r="C21" s="92"/>
      <c r="D21" s="30" t="s">
        <v>184</v>
      </c>
    </row>
    <row r="22" spans="1:4" ht="15.75" x14ac:dyDescent="0.25">
      <c r="A22" s="42" t="s">
        <v>185</v>
      </c>
      <c r="B22" s="91"/>
      <c r="C22" s="92"/>
      <c r="D22" s="30" t="s">
        <v>186</v>
      </c>
    </row>
    <row r="24" spans="1:4" ht="15.75" x14ac:dyDescent="0.25">
      <c r="B24" s="48" t="s">
        <v>87</v>
      </c>
      <c r="C24" s="48" t="s">
        <v>92</v>
      </c>
      <c r="D24" s="48" t="s">
        <v>93</v>
      </c>
    </row>
    <row r="25" spans="1:4" ht="16.5" thickBot="1" x14ac:dyDescent="0.3">
      <c r="A25" s="46" t="s">
        <v>88</v>
      </c>
      <c r="B25" s="47" t="s">
        <v>95</v>
      </c>
      <c r="C25" s="47" t="s">
        <v>95</v>
      </c>
      <c r="D25" s="47" t="s">
        <v>95</v>
      </c>
    </row>
    <row r="26" spans="1:4" ht="13.5" thickBot="1" x14ac:dyDescent="0.25">
      <c r="A26" s="30" t="s">
        <v>89</v>
      </c>
      <c r="B26" s="49"/>
      <c r="C26" s="49"/>
      <c r="D26" s="49"/>
    </row>
    <row r="27" spans="1:4" ht="13.5" thickBot="1" x14ac:dyDescent="0.25">
      <c r="A27" s="30" t="s">
        <v>90</v>
      </c>
      <c r="B27" s="54"/>
      <c r="C27" s="54"/>
      <c r="D27" s="54"/>
    </row>
    <row r="28" spans="1:4" ht="13.5" thickBot="1" x14ac:dyDescent="0.25">
      <c r="A28" s="30" t="s">
        <v>91</v>
      </c>
      <c r="B28" s="49"/>
      <c r="C28" s="49"/>
      <c r="D28" s="49"/>
    </row>
    <row r="31" spans="1:4" ht="15" x14ac:dyDescent="0.25">
      <c r="A31" s="30" t="s">
        <v>96</v>
      </c>
      <c r="C31" s="95" t="s">
        <v>103</v>
      </c>
    </row>
    <row r="32" spans="1:4" x14ac:dyDescent="0.2">
      <c r="B32" s="50"/>
      <c r="C32" s="50"/>
      <c r="D32" s="50"/>
    </row>
    <row r="33" spans="1:4" ht="13.5" thickBot="1" x14ac:dyDescent="0.25">
      <c r="A33" s="30" t="s">
        <v>94</v>
      </c>
      <c r="B33" s="49" t="s">
        <v>102</v>
      </c>
      <c r="C33" s="41"/>
      <c r="D33" s="41"/>
    </row>
  </sheetData>
  <mergeCells count="1">
    <mergeCell ref="A2:E2"/>
  </mergeCells>
  <phoneticPr fontId="4" type="noConversion"/>
  <hyperlinks>
    <hyperlink ref="A1" r:id="rId1" display="http://www.slforms.universalservice.org/Form470Expert/5/PrintPreview.aspx?appl_id=1201221&amp;fy=2014&amp;src=search"/>
  </hyperlinks>
  <printOptions horizontalCentered="1"/>
  <pageMargins left="0.5" right="0.25" top="0.5" bottom="0.5" header="0.25" footer="0.25"/>
  <pageSetup orientation="landscape" r:id="rId2"/>
  <headerFooter alignWithMargins="0">
    <oddHeader>&amp;LEPS ERate Basic Maintenance Form</oddHeader>
    <oddFooter>&amp;L&amp;F&amp;C&amp;A&amp;R&amp;P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2.75" x14ac:dyDescent="0.2"/>
  <cols>
    <col min="1" max="1" width="17.42578125" customWidth="1"/>
    <col min="2" max="2" width="16.140625" bestFit="1" customWidth="1"/>
  </cols>
  <sheetData>
    <row r="1" spans="1:2" x14ac:dyDescent="0.2">
      <c r="A1">
        <f>'Cumulative Totals'!$B$16</f>
        <v>0</v>
      </c>
      <c r="B1" s="53">
        <v>523470001084765</v>
      </c>
    </row>
    <row r="2" spans="1:2" x14ac:dyDescent="0.2">
      <c r="A2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J10" sqref="J10"/>
    </sheetView>
  </sheetViews>
  <sheetFormatPr defaultRowHeight="12.75" x14ac:dyDescent="0.2"/>
  <cols>
    <col min="1" max="1" width="6.85546875" bestFit="1" customWidth="1"/>
    <col min="2" max="2" width="8" bestFit="1" customWidth="1"/>
    <col min="3" max="3" width="19.28515625" bestFit="1" customWidth="1"/>
    <col min="4" max="4" width="15.7109375" customWidth="1"/>
    <col min="5" max="6" width="9.7109375" customWidth="1"/>
    <col min="7" max="7" width="4.7109375" style="1" customWidth="1"/>
    <col min="8" max="8" width="11.28515625" bestFit="1" customWidth="1"/>
    <col min="9" max="11" width="15.140625" customWidth="1"/>
  </cols>
  <sheetData>
    <row r="1" spans="1:11" ht="6" customHeight="1" x14ac:dyDescent="0.2">
      <c r="G1"/>
    </row>
    <row r="2" spans="1:11" ht="30.75" customHeight="1" x14ac:dyDescent="0.3">
      <c r="A2" s="117" t="s">
        <v>81</v>
      </c>
      <c r="B2" s="117"/>
      <c r="C2" s="117"/>
      <c r="D2" s="117"/>
      <c r="E2" s="117"/>
      <c r="F2" s="117"/>
      <c r="G2" s="117"/>
      <c r="H2" s="117"/>
      <c r="I2" s="117"/>
    </row>
    <row r="3" spans="1:11" ht="6" customHeight="1" thickBot="1" x14ac:dyDescent="0.25">
      <c r="G3"/>
    </row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3.75" customHeight="1" x14ac:dyDescent="0.2"/>
    <row r="6" spans="1:11" x14ac:dyDescent="0.2">
      <c r="A6" s="31" t="s">
        <v>0</v>
      </c>
      <c r="B6" s="20">
        <v>3646558</v>
      </c>
      <c r="C6" s="20" t="s">
        <v>23</v>
      </c>
      <c r="D6" s="21" t="s">
        <v>1</v>
      </c>
      <c r="E6" s="23">
        <f>'Cumulative Totals'!C6</f>
        <v>41821</v>
      </c>
      <c r="F6" s="23">
        <f>'Cumulative Totals'!D6</f>
        <v>42185</v>
      </c>
      <c r="G6" s="24">
        <v>1</v>
      </c>
      <c r="H6" s="55"/>
      <c r="I6" s="97"/>
      <c r="J6" s="99"/>
      <c r="K6" s="99"/>
    </row>
    <row r="7" spans="1:11" x14ac:dyDescent="0.2">
      <c r="A7" s="32" t="s">
        <v>0</v>
      </c>
      <c r="B7" s="20">
        <v>3646558</v>
      </c>
      <c r="C7" s="20" t="s">
        <v>23</v>
      </c>
      <c r="D7" s="22" t="s">
        <v>1</v>
      </c>
      <c r="E7" s="23">
        <f>$E$6</f>
        <v>41821</v>
      </c>
      <c r="F7" s="23">
        <f>$F$6</f>
        <v>42185</v>
      </c>
      <c r="G7" s="25">
        <v>1</v>
      </c>
      <c r="H7" s="55"/>
      <c r="I7" s="97"/>
      <c r="J7" s="99"/>
      <c r="K7" s="99"/>
    </row>
    <row r="8" spans="1:11" x14ac:dyDescent="0.2">
      <c r="A8" s="32" t="s">
        <v>0</v>
      </c>
      <c r="B8" s="20">
        <v>3646558</v>
      </c>
      <c r="C8" s="20" t="s">
        <v>23</v>
      </c>
      <c r="D8" s="22" t="s">
        <v>1</v>
      </c>
      <c r="E8" s="23">
        <f t="shared" ref="E8:E21" si="0">$E$6</f>
        <v>41821</v>
      </c>
      <c r="F8" s="23">
        <f t="shared" ref="F8:F21" si="1">$F$6</f>
        <v>42185</v>
      </c>
      <c r="G8" s="25">
        <v>1</v>
      </c>
      <c r="H8" s="55"/>
      <c r="I8" s="97"/>
      <c r="J8" s="99"/>
      <c r="K8" s="99"/>
    </row>
    <row r="9" spans="1:11" x14ac:dyDescent="0.2">
      <c r="A9" s="32" t="s">
        <v>0</v>
      </c>
      <c r="B9" s="20">
        <v>3646558</v>
      </c>
      <c r="C9" s="20" t="s">
        <v>24</v>
      </c>
      <c r="D9" s="22" t="s">
        <v>1</v>
      </c>
      <c r="E9" s="23">
        <f t="shared" si="0"/>
        <v>41821</v>
      </c>
      <c r="F9" s="61">
        <v>42124</v>
      </c>
      <c r="G9" s="25">
        <v>5</v>
      </c>
      <c r="H9" s="56"/>
      <c r="I9" s="97"/>
      <c r="J9" s="99"/>
      <c r="K9" s="99"/>
    </row>
    <row r="10" spans="1:11" x14ac:dyDescent="0.2">
      <c r="A10" s="32" t="s">
        <v>0</v>
      </c>
      <c r="B10" s="20">
        <v>3646558</v>
      </c>
      <c r="C10" s="52" t="s">
        <v>25</v>
      </c>
      <c r="D10" s="62" t="s">
        <v>1</v>
      </c>
      <c r="E10" s="63">
        <f t="shared" si="0"/>
        <v>41821</v>
      </c>
      <c r="F10" s="63">
        <f t="shared" si="1"/>
        <v>42185</v>
      </c>
      <c r="G10" s="64">
        <v>1</v>
      </c>
      <c r="H10" s="65"/>
      <c r="I10" s="97"/>
      <c r="J10" s="99"/>
      <c r="K10" s="99"/>
    </row>
    <row r="11" spans="1:11" x14ac:dyDescent="0.2">
      <c r="A11" s="31" t="s">
        <v>0</v>
      </c>
      <c r="B11" s="20">
        <v>3646558</v>
      </c>
      <c r="C11" s="52" t="s">
        <v>25</v>
      </c>
      <c r="D11" s="66"/>
      <c r="E11" s="63">
        <f t="shared" si="0"/>
        <v>41821</v>
      </c>
      <c r="F11" s="63">
        <f t="shared" si="1"/>
        <v>42185</v>
      </c>
      <c r="G11" s="67">
        <v>1</v>
      </c>
      <c r="H11" s="65"/>
      <c r="I11" s="97"/>
      <c r="J11" s="99"/>
      <c r="K11" s="99"/>
    </row>
    <row r="12" spans="1:11" x14ac:dyDescent="0.2">
      <c r="A12" s="31" t="s">
        <v>0</v>
      </c>
      <c r="B12" s="20">
        <v>3646558</v>
      </c>
      <c r="C12" s="52" t="s">
        <v>2</v>
      </c>
      <c r="D12" s="66"/>
      <c r="E12" s="63">
        <f t="shared" si="0"/>
        <v>41821</v>
      </c>
      <c r="F12" s="63">
        <f t="shared" si="1"/>
        <v>42185</v>
      </c>
      <c r="G12" s="67">
        <v>1</v>
      </c>
      <c r="H12" s="65"/>
      <c r="I12" s="97"/>
      <c r="J12" s="99"/>
      <c r="K12" s="99"/>
    </row>
    <row r="13" spans="1:11" x14ac:dyDescent="0.2">
      <c r="A13" s="31" t="s">
        <v>0</v>
      </c>
      <c r="B13" s="20">
        <v>3646558</v>
      </c>
      <c r="C13" s="52" t="s">
        <v>2</v>
      </c>
      <c r="D13" s="66"/>
      <c r="E13" s="63">
        <f t="shared" si="0"/>
        <v>41821</v>
      </c>
      <c r="F13" s="63">
        <f t="shared" si="1"/>
        <v>42185</v>
      </c>
      <c r="G13" s="67">
        <v>1</v>
      </c>
      <c r="H13" s="65"/>
      <c r="I13" s="97"/>
      <c r="J13" s="99"/>
      <c r="K13" s="99"/>
    </row>
    <row r="14" spans="1:11" x14ac:dyDescent="0.2">
      <c r="A14" s="31" t="s">
        <v>0</v>
      </c>
      <c r="B14" s="20">
        <v>3646558</v>
      </c>
      <c r="C14" s="52" t="s">
        <v>2</v>
      </c>
      <c r="D14" s="66"/>
      <c r="E14" s="63">
        <f t="shared" si="0"/>
        <v>41821</v>
      </c>
      <c r="F14" s="63">
        <f t="shared" si="1"/>
        <v>42185</v>
      </c>
      <c r="G14" s="67">
        <v>1</v>
      </c>
      <c r="H14" s="65"/>
      <c r="I14" s="97"/>
      <c r="J14" s="99"/>
      <c r="K14" s="99"/>
    </row>
    <row r="15" spans="1:11" x14ac:dyDescent="0.2">
      <c r="A15" s="31" t="s">
        <v>0</v>
      </c>
      <c r="B15" s="20">
        <v>3646558</v>
      </c>
      <c r="C15" s="52" t="s">
        <v>2</v>
      </c>
      <c r="D15" s="66"/>
      <c r="E15" s="63">
        <f t="shared" si="0"/>
        <v>41821</v>
      </c>
      <c r="F15" s="63">
        <f t="shared" si="1"/>
        <v>42185</v>
      </c>
      <c r="G15" s="67">
        <v>1</v>
      </c>
      <c r="H15" s="65"/>
      <c r="I15" s="97"/>
      <c r="J15" s="99"/>
      <c r="K15" s="99"/>
    </row>
    <row r="16" spans="1:11" x14ac:dyDescent="0.2">
      <c r="A16" s="31" t="s">
        <v>0</v>
      </c>
      <c r="B16" s="20">
        <v>3646558</v>
      </c>
      <c r="C16" s="52" t="s">
        <v>2</v>
      </c>
      <c r="D16" s="66"/>
      <c r="E16" s="63">
        <f t="shared" si="0"/>
        <v>41821</v>
      </c>
      <c r="F16" s="63">
        <f t="shared" si="1"/>
        <v>42185</v>
      </c>
      <c r="G16" s="67">
        <v>1</v>
      </c>
      <c r="H16" s="65"/>
      <c r="I16" s="97"/>
      <c r="J16" s="99"/>
      <c r="K16" s="99"/>
    </row>
    <row r="17" spans="1:11" x14ac:dyDescent="0.2">
      <c r="A17" s="31" t="s">
        <v>0</v>
      </c>
      <c r="B17" s="20">
        <v>3646558</v>
      </c>
      <c r="C17" s="52" t="s">
        <v>2</v>
      </c>
      <c r="D17" s="66"/>
      <c r="E17" s="63">
        <f t="shared" si="0"/>
        <v>41821</v>
      </c>
      <c r="F17" s="63">
        <f t="shared" si="1"/>
        <v>42185</v>
      </c>
      <c r="G17" s="67">
        <v>1</v>
      </c>
      <c r="H17" s="65"/>
      <c r="I17" s="97"/>
      <c r="J17" s="99"/>
      <c r="K17" s="99"/>
    </row>
    <row r="18" spans="1:11" x14ac:dyDescent="0.2">
      <c r="A18" s="33" t="s">
        <v>0</v>
      </c>
      <c r="B18" s="20">
        <v>3646558</v>
      </c>
      <c r="C18" s="52" t="s">
        <v>26</v>
      </c>
      <c r="D18" s="68" t="s">
        <v>1</v>
      </c>
      <c r="E18" s="63">
        <f t="shared" si="0"/>
        <v>41821</v>
      </c>
      <c r="F18" s="69">
        <v>41943</v>
      </c>
      <c r="G18" s="70">
        <v>1</v>
      </c>
      <c r="H18" s="65"/>
      <c r="I18" s="97"/>
      <c r="J18" s="99"/>
      <c r="K18" s="99"/>
    </row>
    <row r="19" spans="1:11" x14ac:dyDescent="0.2">
      <c r="A19" s="78" t="s">
        <v>0</v>
      </c>
      <c r="B19" s="79"/>
      <c r="C19" s="80" t="s">
        <v>25</v>
      </c>
      <c r="D19" s="81" t="s">
        <v>1</v>
      </c>
      <c r="E19" s="82">
        <f t="shared" si="0"/>
        <v>41821</v>
      </c>
      <c r="F19" s="82">
        <f t="shared" si="1"/>
        <v>42185</v>
      </c>
      <c r="G19" s="83">
        <v>1</v>
      </c>
      <c r="H19" s="65"/>
      <c r="I19" s="98"/>
      <c r="J19" s="100"/>
      <c r="K19" s="100"/>
    </row>
    <row r="20" spans="1:11" x14ac:dyDescent="0.2">
      <c r="A20" s="84" t="s">
        <v>0</v>
      </c>
      <c r="B20" s="79"/>
      <c r="C20" s="80" t="s">
        <v>25</v>
      </c>
      <c r="D20" s="85"/>
      <c r="E20" s="82">
        <f t="shared" si="0"/>
        <v>41821</v>
      </c>
      <c r="F20" s="82">
        <f t="shared" si="1"/>
        <v>42185</v>
      </c>
      <c r="G20" s="86">
        <v>1</v>
      </c>
      <c r="H20" s="65"/>
      <c r="I20" s="98"/>
      <c r="J20" s="100"/>
      <c r="K20" s="100"/>
    </row>
    <row r="21" spans="1:11" x14ac:dyDescent="0.2">
      <c r="A21" s="84" t="s">
        <v>0</v>
      </c>
      <c r="B21" s="79"/>
      <c r="C21" s="80" t="s">
        <v>25</v>
      </c>
      <c r="D21" s="85"/>
      <c r="E21" s="82">
        <f t="shared" si="0"/>
        <v>41821</v>
      </c>
      <c r="F21" s="82">
        <f t="shared" si="1"/>
        <v>42185</v>
      </c>
      <c r="G21" s="86">
        <v>1</v>
      </c>
      <c r="H21" s="65"/>
      <c r="I21" s="98"/>
      <c r="J21" s="100"/>
      <c r="K21" s="100"/>
    </row>
    <row r="22" spans="1:11" ht="13.5" thickBot="1" x14ac:dyDescent="0.25"/>
    <row r="23" spans="1:11" ht="14.25" thickTop="1" thickBot="1" x14ac:dyDescent="0.25">
      <c r="I23" s="5">
        <f>SUM(I6:I22)</f>
        <v>0</v>
      </c>
      <c r="J23" s="5">
        <f>SUM(J6:J22)</f>
        <v>0</v>
      </c>
      <c r="K23" s="5">
        <f>SUM(K6:K22)</f>
        <v>0</v>
      </c>
    </row>
    <row r="24" spans="1:11" ht="13.5" thickTop="1" x14ac:dyDescent="0.2"/>
    <row r="43" spans="3:3" x14ac:dyDescent="0.2">
      <c r="C43">
        <f>'Cumulative Totals'!$B$16</f>
        <v>0</v>
      </c>
    </row>
  </sheetData>
  <mergeCells count="1">
    <mergeCell ref="A2:I2"/>
  </mergeCells>
  <phoneticPr fontId="4" type="noConversion"/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E6" sqref="E6"/>
    </sheetView>
  </sheetViews>
  <sheetFormatPr defaultRowHeight="12.75" x14ac:dyDescent="0.2"/>
  <cols>
    <col min="1" max="1" width="8.7109375" customWidth="1"/>
    <col min="2" max="2" width="10.7109375" customWidth="1"/>
    <col min="3" max="3" width="21.7109375" customWidth="1"/>
    <col min="4" max="4" width="15.7109375" customWidth="1"/>
    <col min="5" max="5" width="8.7109375" customWidth="1"/>
    <col min="6" max="6" width="10" customWidth="1"/>
    <col min="7" max="7" width="4.7109375" style="1" customWidth="1"/>
    <col min="8" max="8" width="10.7109375" customWidth="1"/>
    <col min="9" max="11" width="13" customWidth="1"/>
  </cols>
  <sheetData>
    <row r="1" spans="1:11" ht="6" customHeight="1" x14ac:dyDescent="0.2">
      <c r="G1"/>
    </row>
    <row r="2" spans="1:11" ht="30" customHeight="1" x14ac:dyDescent="0.3">
      <c r="A2" s="117" t="s">
        <v>82</v>
      </c>
      <c r="B2" s="117"/>
      <c r="C2" s="117"/>
      <c r="D2" s="117"/>
      <c r="E2" s="117"/>
      <c r="F2" s="117"/>
      <c r="G2" s="117"/>
      <c r="H2" s="117"/>
      <c r="I2" s="117"/>
    </row>
    <row r="3" spans="1:11" ht="6" customHeight="1" thickBot="1" x14ac:dyDescent="0.25">
      <c r="G3"/>
    </row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3.75" customHeight="1" thickBot="1" x14ac:dyDescent="0.25"/>
    <row r="6" spans="1:11" x14ac:dyDescent="0.2">
      <c r="A6" s="31" t="s">
        <v>3</v>
      </c>
      <c r="B6" s="20"/>
      <c r="C6" s="52" t="s">
        <v>27</v>
      </c>
      <c r="D6" s="71"/>
      <c r="E6" s="63">
        <f>'Cumulative Totals'!C6</f>
        <v>41821</v>
      </c>
      <c r="F6" s="63">
        <f>'Cumulative Totals'!D6</f>
        <v>42185</v>
      </c>
      <c r="G6" s="72">
        <v>1</v>
      </c>
      <c r="H6" s="65"/>
      <c r="I6" s="26"/>
      <c r="J6" s="11"/>
      <c r="K6" s="11"/>
    </row>
    <row r="7" spans="1:11" x14ac:dyDescent="0.2">
      <c r="A7" s="33" t="s">
        <v>3</v>
      </c>
      <c r="B7" s="20"/>
      <c r="C7" s="52" t="s">
        <v>28</v>
      </c>
      <c r="D7" s="73" t="s">
        <v>29</v>
      </c>
      <c r="E7" s="63">
        <f>$E$6</f>
        <v>41821</v>
      </c>
      <c r="F7" s="63">
        <f>$F$6</f>
        <v>42185</v>
      </c>
      <c r="G7" s="70">
        <v>1</v>
      </c>
      <c r="H7" s="65"/>
      <c r="I7" s="26"/>
      <c r="J7" s="14"/>
      <c r="K7" s="14"/>
    </row>
    <row r="8" spans="1:11" ht="13.5" thickBot="1" x14ac:dyDescent="0.25"/>
    <row r="9" spans="1:11" ht="14.25" thickTop="1" thickBot="1" x14ac:dyDescent="0.25">
      <c r="I9" s="5">
        <f>SUM(I6:I8)</f>
        <v>0</v>
      </c>
      <c r="J9" s="5">
        <f>SUM(J6:J8)</f>
        <v>0</v>
      </c>
      <c r="K9" s="5">
        <f>SUM(K6:K8)</f>
        <v>0</v>
      </c>
    </row>
    <row r="10" spans="1:11" ht="13.5" thickTop="1" x14ac:dyDescent="0.2"/>
    <row r="12" spans="1:11" x14ac:dyDescent="0.2">
      <c r="C12" s="6"/>
      <c r="D12" s="6"/>
    </row>
    <row r="40" spans="3:3" x14ac:dyDescent="0.2">
      <c r="C40">
        <f>'Cumulative Totals'!$B$16</f>
        <v>0</v>
      </c>
    </row>
  </sheetData>
  <mergeCells count="1">
    <mergeCell ref="A2:I2"/>
  </mergeCells>
  <phoneticPr fontId="4" type="noConversion"/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E6" sqref="E6:F6"/>
    </sheetView>
  </sheetViews>
  <sheetFormatPr defaultRowHeight="12.75" x14ac:dyDescent="0.2"/>
  <cols>
    <col min="1" max="1" width="6.85546875" bestFit="1" customWidth="1"/>
    <col min="2" max="2" width="8" bestFit="1" customWidth="1"/>
    <col min="3" max="3" width="21.7109375" customWidth="1"/>
    <col min="4" max="4" width="15.7109375" customWidth="1"/>
    <col min="5" max="6" width="9.7109375" customWidth="1"/>
    <col min="7" max="7" width="4" style="1" customWidth="1"/>
    <col min="8" max="8" width="10.7109375" customWidth="1"/>
    <col min="9" max="11" width="13.85546875" customWidth="1"/>
  </cols>
  <sheetData>
    <row r="1" spans="1:11" ht="6" customHeight="1" x14ac:dyDescent="0.2">
      <c r="G1"/>
    </row>
    <row r="2" spans="1:11" ht="30" customHeight="1" x14ac:dyDescent="0.3">
      <c r="A2" s="117" t="s">
        <v>83</v>
      </c>
      <c r="B2" s="117"/>
      <c r="C2" s="117"/>
      <c r="D2" s="117"/>
      <c r="E2" s="117"/>
      <c r="F2" s="117"/>
      <c r="G2" s="117"/>
      <c r="H2" s="117"/>
      <c r="I2" s="117"/>
    </row>
    <row r="3" spans="1:11" ht="6" customHeight="1" thickBot="1" x14ac:dyDescent="0.25">
      <c r="G3"/>
    </row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3.75" customHeight="1" thickBot="1" x14ac:dyDescent="0.25"/>
    <row r="6" spans="1:11" ht="13.5" thickBot="1" x14ac:dyDescent="0.25">
      <c r="A6" s="34" t="s">
        <v>5</v>
      </c>
      <c r="B6" s="20"/>
      <c r="C6" s="20" t="s">
        <v>31</v>
      </c>
      <c r="D6" s="20" t="s">
        <v>38</v>
      </c>
      <c r="E6" s="23">
        <f>'Cumulative Totals'!C6</f>
        <v>41821</v>
      </c>
      <c r="F6" s="23">
        <f>'Cumulative Totals'!D6</f>
        <v>42185</v>
      </c>
      <c r="G6" s="58">
        <v>1</v>
      </c>
      <c r="H6" s="55"/>
      <c r="I6" s="60"/>
      <c r="J6" s="11"/>
      <c r="K6" s="11"/>
    </row>
    <row r="7" spans="1:11" x14ac:dyDescent="0.2">
      <c r="A7" s="35" t="s">
        <v>5</v>
      </c>
      <c r="B7" s="20"/>
      <c r="C7" s="20" t="s">
        <v>31</v>
      </c>
      <c r="D7" s="20" t="s">
        <v>39</v>
      </c>
      <c r="E7" s="23">
        <f>$E$6</f>
        <v>41821</v>
      </c>
      <c r="F7" s="23">
        <f>$F$6</f>
        <v>42185</v>
      </c>
      <c r="G7" s="59">
        <v>1</v>
      </c>
      <c r="H7" s="55"/>
      <c r="I7" s="60"/>
      <c r="J7" s="11"/>
      <c r="K7" s="14"/>
    </row>
    <row r="8" spans="1:11" x14ac:dyDescent="0.2">
      <c r="A8" s="35" t="s">
        <v>5</v>
      </c>
      <c r="B8" s="20"/>
      <c r="C8" s="20" t="s">
        <v>32</v>
      </c>
      <c r="D8" s="20" t="s">
        <v>40</v>
      </c>
      <c r="E8" s="23">
        <f t="shared" ref="E8:E26" si="0">$E$6</f>
        <v>41821</v>
      </c>
      <c r="F8" s="23">
        <f t="shared" ref="F8:F27" si="1">$F$6</f>
        <v>42185</v>
      </c>
      <c r="G8" s="59">
        <v>1</v>
      </c>
      <c r="H8" s="55"/>
      <c r="I8" s="60"/>
      <c r="J8" s="14"/>
      <c r="K8" s="14"/>
    </row>
    <row r="9" spans="1:11" x14ac:dyDescent="0.2">
      <c r="A9" s="35" t="s">
        <v>5</v>
      </c>
      <c r="B9" s="20"/>
      <c r="C9" s="20" t="s">
        <v>6</v>
      </c>
      <c r="D9" s="20" t="s">
        <v>41</v>
      </c>
      <c r="E9" s="23">
        <f t="shared" si="0"/>
        <v>41821</v>
      </c>
      <c r="F9" s="23">
        <f t="shared" si="1"/>
        <v>42185</v>
      </c>
      <c r="G9" s="59">
        <v>1</v>
      </c>
      <c r="H9" s="55"/>
      <c r="I9" s="60"/>
      <c r="J9" s="14"/>
      <c r="K9" s="14"/>
    </row>
    <row r="10" spans="1:11" x14ac:dyDescent="0.2">
      <c r="A10" s="35" t="s">
        <v>5</v>
      </c>
      <c r="B10" s="20"/>
      <c r="C10" s="20" t="s">
        <v>33</v>
      </c>
      <c r="D10" s="20" t="s">
        <v>42</v>
      </c>
      <c r="E10" s="23">
        <f t="shared" si="0"/>
        <v>41821</v>
      </c>
      <c r="F10" s="23">
        <f t="shared" si="1"/>
        <v>42185</v>
      </c>
      <c r="G10" s="59">
        <v>1</v>
      </c>
      <c r="H10" s="55"/>
      <c r="I10" s="60"/>
      <c r="J10" s="14"/>
      <c r="K10" s="14"/>
    </row>
    <row r="11" spans="1:11" x14ac:dyDescent="0.2">
      <c r="A11" s="35" t="s">
        <v>5</v>
      </c>
      <c r="B11" s="20"/>
      <c r="C11" s="20" t="s">
        <v>33</v>
      </c>
      <c r="D11" s="20" t="s">
        <v>43</v>
      </c>
      <c r="E11" s="23">
        <f t="shared" si="0"/>
        <v>41821</v>
      </c>
      <c r="F11" s="23">
        <f t="shared" si="1"/>
        <v>42185</v>
      </c>
      <c r="G11" s="59">
        <v>1</v>
      </c>
      <c r="H11" s="55"/>
      <c r="I11" s="60"/>
      <c r="J11" s="14"/>
      <c r="K11" s="14"/>
    </row>
    <row r="12" spans="1:11" x14ac:dyDescent="0.2">
      <c r="A12" s="35" t="s">
        <v>5</v>
      </c>
      <c r="B12" s="20"/>
      <c r="C12" s="20" t="s">
        <v>33</v>
      </c>
      <c r="D12" s="20" t="s">
        <v>44</v>
      </c>
      <c r="E12" s="23">
        <f t="shared" si="0"/>
        <v>41821</v>
      </c>
      <c r="F12" s="23">
        <f t="shared" si="1"/>
        <v>42185</v>
      </c>
      <c r="G12" s="59">
        <v>1</v>
      </c>
      <c r="H12" s="55"/>
      <c r="I12" s="60"/>
      <c r="J12" s="14"/>
      <c r="K12" s="14"/>
    </row>
    <row r="13" spans="1:11" x14ac:dyDescent="0.2">
      <c r="A13" s="35" t="s">
        <v>5</v>
      </c>
      <c r="B13" s="20"/>
      <c r="C13" s="20" t="s">
        <v>33</v>
      </c>
      <c r="D13" s="20" t="s">
        <v>45</v>
      </c>
      <c r="E13" s="23">
        <f t="shared" si="0"/>
        <v>41821</v>
      </c>
      <c r="F13" s="23">
        <f t="shared" si="1"/>
        <v>42185</v>
      </c>
      <c r="G13" s="59">
        <v>1</v>
      </c>
      <c r="H13" s="55"/>
      <c r="I13" s="60"/>
      <c r="J13" s="14"/>
      <c r="K13" s="14"/>
    </row>
    <row r="14" spans="1:11" x14ac:dyDescent="0.2">
      <c r="A14" s="35" t="s">
        <v>5</v>
      </c>
      <c r="B14" s="20"/>
      <c r="C14" s="20" t="s">
        <v>33</v>
      </c>
      <c r="D14" s="20" t="s">
        <v>46</v>
      </c>
      <c r="E14" s="23">
        <f t="shared" si="0"/>
        <v>41821</v>
      </c>
      <c r="F14" s="23">
        <f t="shared" si="1"/>
        <v>42185</v>
      </c>
      <c r="G14" s="59">
        <v>1</v>
      </c>
      <c r="H14" s="55"/>
      <c r="I14" s="60"/>
      <c r="J14" s="14"/>
      <c r="K14" s="14"/>
    </row>
    <row r="15" spans="1:11" x14ac:dyDescent="0.2">
      <c r="A15" s="35" t="s">
        <v>5</v>
      </c>
      <c r="B15" s="20"/>
      <c r="C15" s="20" t="s">
        <v>33</v>
      </c>
      <c r="D15" s="20" t="s">
        <v>47</v>
      </c>
      <c r="E15" s="23">
        <f t="shared" si="0"/>
        <v>41821</v>
      </c>
      <c r="F15" s="23">
        <f t="shared" si="1"/>
        <v>42185</v>
      </c>
      <c r="G15" s="59">
        <v>1</v>
      </c>
      <c r="H15" s="55"/>
      <c r="I15" s="60"/>
      <c r="J15" s="14"/>
      <c r="K15" s="14"/>
    </row>
    <row r="16" spans="1:11" x14ac:dyDescent="0.2">
      <c r="A16" s="35" t="s">
        <v>5</v>
      </c>
      <c r="B16" s="20"/>
      <c r="C16" s="20" t="s">
        <v>33</v>
      </c>
      <c r="D16" s="20" t="s">
        <v>48</v>
      </c>
      <c r="E16" s="23">
        <f t="shared" si="0"/>
        <v>41821</v>
      </c>
      <c r="F16" s="23">
        <f t="shared" si="1"/>
        <v>42185</v>
      </c>
      <c r="G16" s="59">
        <v>1</v>
      </c>
      <c r="H16" s="55"/>
      <c r="I16" s="60"/>
      <c r="J16" s="14"/>
      <c r="K16" s="14"/>
    </row>
    <row r="17" spans="1:11" x14ac:dyDescent="0.2">
      <c r="A17" s="35" t="s">
        <v>5</v>
      </c>
      <c r="B17" s="20"/>
      <c r="C17" s="20" t="s">
        <v>33</v>
      </c>
      <c r="D17" s="20" t="s">
        <v>49</v>
      </c>
      <c r="E17" s="23">
        <f t="shared" si="0"/>
        <v>41821</v>
      </c>
      <c r="F17" s="23">
        <f t="shared" si="1"/>
        <v>42185</v>
      </c>
      <c r="G17" s="59">
        <v>1</v>
      </c>
      <c r="H17" s="55"/>
      <c r="I17" s="60"/>
      <c r="J17" s="14"/>
      <c r="K17" s="14"/>
    </row>
    <row r="18" spans="1:11" x14ac:dyDescent="0.2">
      <c r="A18" s="35" t="s">
        <v>5</v>
      </c>
      <c r="B18" s="20"/>
      <c r="C18" s="20" t="s">
        <v>33</v>
      </c>
      <c r="D18" s="20" t="s">
        <v>50</v>
      </c>
      <c r="E18" s="23">
        <f t="shared" si="0"/>
        <v>41821</v>
      </c>
      <c r="F18" s="23">
        <f t="shared" si="1"/>
        <v>42185</v>
      </c>
      <c r="G18" s="59">
        <v>1</v>
      </c>
      <c r="H18" s="55"/>
      <c r="I18" s="60"/>
      <c r="J18" s="14"/>
      <c r="K18" s="14"/>
    </row>
    <row r="19" spans="1:11" x14ac:dyDescent="0.2">
      <c r="A19" s="35" t="s">
        <v>5</v>
      </c>
      <c r="B19" s="20"/>
      <c r="C19" s="20" t="s">
        <v>34</v>
      </c>
      <c r="D19" s="20" t="s">
        <v>51</v>
      </c>
      <c r="E19" s="23">
        <f t="shared" si="0"/>
        <v>41821</v>
      </c>
      <c r="F19" s="23">
        <f t="shared" si="1"/>
        <v>42185</v>
      </c>
      <c r="G19" s="59">
        <v>1</v>
      </c>
      <c r="H19" s="55"/>
      <c r="I19" s="60"/>
      <c r="J19" s="14"/>
      <c r="K19" s="14"/>
    </row>
    <row r="20" spans="1:11" x14ac:dyDescent="0.2">
      <c r="A20" s="35" t="s">
        <v>5</v>
      </c>
      <c r="B20" s="20"/>
      <c r="C20" s="20" t="s">
        <v>33</v>
      </c>
      <c r="D20" s="20" t="s">
        <v>52</v>
      </c>
      <c r="E20" s="23">
        <f t="shared" si="0"/>
        <v>41821</v>
      </c>
      <c r="F20" s="23">
        <f t="shared" si="1"/>
        <v>42185</v>
      </c>
      <c r="G20" s="59">
        <v>1</v>
      </c>
      <c r="H20" s="55"/>
      <c r="I20" s="60"/>
      <c r="J20" s="14"/>
      <c r="K20" s="14"/>
    </row>
    <row r="21" spans="1:11" x14ac:dyDescent="0.2">
      <c r="A21" s="35" t="s">
        <v>5</v>
      </c>
      <c r="B21" s="20"/>
      <c r="C21" s="20" t="s">
        <v>33</v>
      </c>
      <c r="D21" s="20" t="s">
        <v>53</v>
      </c>
      <c r="E21" s="23">
        <f t="shared" si="0"/>
        <v>41821</v>
      </c>
      <c r="F21" s="23">
        <f t="shared" si="1"/>
        <v>42185</v>
      </c>
      <c r="G21" s="59">
        <v>1</v>
      </c>
      <c r="H21" s="55"/>
      <c r="I21" s="60"/>
      <c r="J21" s="14"/>
      <c r="K21" s="14"/>
    </row>
    <row r="22" spans="1:11" x14ac:dyDescent="0.2">
      <c r="A22" s="35" t="s">
        <v>5</v>
      </c>
      <c r="B22" s="20"/>
      <c r="C22" s="52" t="s">
        <v>35</v>
      </c>
      <c r="D22" s="52" t="s">
        <v>54</v>
      </c>
      <c r="E22" s="63">
        <f t="shared" si="0"/>
        <v>41821</v>
      </c>
      <c r="F22" s="63">
        <f t="shared" si="1"/>
        <v>42185</v>
      </c>
      <c r="G22" s="74">
        <v>1</v>
      </c>
      <c r="H22" s="65"/>
      <c r="I22" s="75"/>
      <c r="J22" s="14"/>
      <c r="K22" s="14"/>
    </row>
    <row r="23" spans="1:11" x14ac:dyDescent="0.2">
      <c r="A23" s="35" t="s">
        <v>5</v>
      </c>
      <c r="B23" s="20"/>
      <c r="C23" s="52" t="s">
        <v>35</v>
      </c>
      <c r="D23" s="52" t="s">
        <v>55</v>
      </c>
      <c r="E23" s="63">
        <f t="shared" si="0"/>
        <v>41821</v>
      </c>
      <c r="F23" s="63">
        <f t="shared" si="1"/>
        <v>42185</v>
      </c>
      <c r="G23" s="74">
        <v>1</v>
      </c>
      <c r="H23" s="65"/>
      <c r="I23" s="75"/>
      <c r="J23" s="14"/>
      <c r="K23" s="14"/>
    </row>
    <row r="24" spans="1:11" x14ac:dyDescent="0.2">
      <c r="A24" s="35" t="s">
        <v>5</v>
      </c>
      <c r="B24" s="20"/>
      <c r="C24" s="20" t="s">
        <v>36</v>
      </c>
      <c r="D24" s="20" t="s">
        <v>56</v>
      </c>
      <c r="E24" s="23">
        <v>41778</v>
      </c>
      <c r="F24" s="23">
        <f t="shared" si="1"/>
        <v>42185</v>
      </c>
      <c r="G24" s="59">
        <v>1</v>
      </c>
      <c r="H24" s="55"/>
      <c r="I24" s="60"/>
      <c r="J24" s="14"/>
      <c r="K24" s="14"/>
    </row>
    <row r="25" spans="1:11" x14ac:dyDescent="0.2">
      <c r="A25" s="35" t="s">
        <v>5</v>
      </c>
      <c r="B25" s="20"/>
      <c r="C25" s="20" t="s">
        <v>37</v>
      </c>
      <c r="D25" s="20" t="s">
        <v>57</v>
      </c>
      <c r="E25" s="23">
        <f t="shared" si="0"/>
        <v>41821</v>
      </c>
      <c r="F25" s="23">
        <f t="shared" si="1"/>
        <v>42185</v>
      </c>
      <c r="G25" s="59">
        <v>1</v>
      </c>
      <c r="H25" s="55"/>
      <c r="I25" s="60"/>
      <c r="J25" s="14"/>
      <c r="K25" s="14"/>
    </row>
    <row r="26" spans="1:11" x14ac:dyDescent="0.2">
      <c r="A26" s="35" t="s">
        <v>5</v>
      </c>
      <c r="B26" s="20"/>
      <c r="C26" s="52" t="s">
        <v>99</v>
      </c>
      <c r="D26" s="20" t="s">
        <v>97</v>
      </c>
      <c r="E26" s="23">
        <f t="shared" si="0"/>
        <v>41821</v>
      </c>
      <c r="F26" s="23">
        <f t="shared" si="1"/>
        <v>42185</v>
      </c>
      <c r="G26" s="59">
        <v>1</v>
      </c>
      <c r="H26" s="55"/>
      <c r="I26" s="60"/>
      <c r="J26" s="14"/>
      <c r="K26" s="14"/>
    </row>
    <row r="27" spans="1:11" x14ac:dyDescent="0.2">
      <c r="A27" s="35" t="s">
        <v>5</v>
      </c>
      <c r="B27" s="57">
        <v>2266557</v>
      </c>
      <c r="C27" s="52" t="s">
        <v>99</v>
      </c>
      <c r="D27" s="20" t="s">
        <v>98</v>
      </c>
      <c r="E27" s="61">
        <v>41936</v>
      </c>
      <c r="F27" s="23">
        <f t="shared" si="1"/>
        <v>42185</v>
      </c>
      <c r="G27" s="59">
        <v>1</v>
      </c>
      <c r="H27" s="55"/>
      <c r="I27" s="60"/>
      <c r="J27" s="14"/>
      <c r="K27" s="14"/>
    </row>
    <row r="28" spans="1:11" ht="13.5" thickBot="1" x14ac:dyDescent="0.25"/>
    <row r="29" spans="1:11" ht="14.25" thickTop="1" thickBot="1" x14ac:dyDescent="0.25">
      <c r="I29" s="5">
        <f>SUM(I6:I28)</f>
        <v>0</v>
      </c>
      <c r="J29" s="5">
        <f>SUM(J6:J28)</f>
        <v>0</v>
      </c>
      <c r="K29" s="5">
        <f>SUM(K6:K28)</f>
        <v>0</v>
      </c>
    </row>
    <row r="30" spans="1:11" ht="13.5" thickTop="1" x14ac:dyDescent="0.2"/>
    <row r="31" spans="1:11" ht="15" x14ac:dyDescent="0.2">
      <c r="B31" s="51"/>
    </row>
    <row r="32" spans="1:11" ht="15" x14ac:dyDescent="0.2">
      <c r="B32" s="51"/>
    </row>
    <row r="40" spans="3:3" x14ac:dyDescent="0.2">
      <c r="C40">
        <f>'Cumulative Totals'!$B$16</f>
        <v>0</v>
      </c>
    </row>
  </sheetData>
  <mergeCells count="1">
    <mergeCell ref="A2:I2"/>
  </mergeCells>
  <phoneticPr fontId="4" type="noConversion"/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E4" sqref="E4:K12"/>
    </sheetView>
  </sheetViews>
  <sheetFormatPr defaultRowHeight="12.75" x14ac:dyDescent="0.2"/>
  <cols>
    <col min="1" max="1" width="8.7109375" customWidth="1"/>
    <col min="2" max="2" width="10.7109375" customWidth="1"/>
    <col min="3" max="3" width="21.7109375" customWidth="1"/>
    <col min="4" max="4" width="15.7109375" customWidth="1"/>
    <col min="5" max="6" width="9.7109375" customWidth="1"/>
    <col min="7" max="7" width="4" style="1" customWidth="1"/>
    <col min="8" max="8" width="10.7109375" customWidth="1"/>
    <col min="9" max="11" width="13.85546875" customWidth="1"/>
  </cols>
  <sheetData>
    <row r="1" spans="1:11" ht="6" customHeight="1" x14ac:dyDescent="0.2">
      <c r="G1"/>
    </row>
    <row r="2" spans="1:11" ht="30" customHeight="1" x14ac:dyDescent="0.3">
      <c r="A2" s="117" t="s">
        <v>84</v>
      </c>
      <c r="B2" s="117"/>
      <c r="C2" s="117"/>
      <c r="D2" s="117"/>
      <c r="E2" s="117"/>
      <c r="F2" s="117"/>
      <c r="G2" s="117"/>
      <c r="H2" s="117"/>
      <c r="I2" s="117"/>
    </row>
    <row r="3" spans="1:11" ht="6" customHeight="1" thickBot="1" x14ac:dyDescent="0.25">
      <c r="G3"/>
    </row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3.75" customHeight="1" thickBot="1" x14ac:dyDescent="0.25"/>
    <row r="6" spans="1:11" ht="13.5" thickBot="1" x14ac:dyDescent="0.25">
      <c r="A6" s="34" t="s">
        <v>19</v>
      </c>
      <c r="B6" s="20"/>
      <c r="C6" s="20" t="s">
        <v>58</v>
      </c>
      <c r="D6" s="20" t="s">
        <v>61</v>
      </c>
      <c r="E6" s="23">
        <f>'Cumulative Totals'!C6</f>
        <v>41821</v>
      </c>
      <c r="F6" s="61">
        <v>42155</v>
      </c>
      <c r="G6" s="58">
        <v>1</v>
      </c>
      <c r="H6" s="55"/>
      <c r="I6" s="60"/>
      <c r="J6" s="11"/>
      <c r="K6" s="11"/>
    </row>
    <row r="7" spans="1:11" x14ac:dyDescent="0.2">
      <c r="A7" s="35" t="s">
        <v>19</v>
      </c>
      <c r="B7" s="20"/>
      <c r="C7" s="20" t="s">
        <v>58</v>
      </c>
      <c r="D7" s="20" t="s">
        <v>62</v>
      </c>
      <c r="E7" s="23">
        <f t="shared" ref="E7:E10" si="0">$E$6</f>
        <v>41821</v>
      </c>
      <c r="F7" s="61">
        <f>$F$6</f>
        <v>42155</v>
      </c>
      <c r="G7" s="59">
        <v>1</v>
      </c>
      <c r="H7" s="55"/>
      <c r="I7" s="60"/>
      <c r="J7" s="11"/>
      <c r="K7" s="14"/>
    </row>
    <row r="8" spans="1:11" x14ac:dyDescent="0.2">
      <c r="A8" s="35" t="s">
        <v>19</v>
      </c>
      <c r="B8" s="20"/>
      <c r="C8" s="20" t="s">
        <v>32</v>
      </c>
      <c r="D8" s="20" t="s">
        <v>63</v>
      </c>
      <c r="E8" s="23">
        <f t="shared" si="0"/>
        <v>41821</v>
      </c>
      <c r="F8" s="23">
        <v>42185</v>
      </c>
      <c r="G8" s="59">
        <v>1</v>
      </c>
      <c r="H8" s="55"/>
      <c r="I8" s="60"/>
      <c r="J8" s="14"/>
      <c r="K8" s="14"/>
    </row>
    <row r="9" spans="1:11" x14ac:dyDescent="0.2">
      <c r="A9" s="35" t="s">
        <v>19</v>
      </c>
      <c r="B9" s="20"/>
      <c r="C9" s="20" t="s">
        <v>59</v>
      </c>
      <c r="D9" s="20" t="s">
        <v>64</v>
      </c>
      <c r="E9" s="23">
        <f t="shared" si="0"/>
        <v>41821</v>
      </c>
      <c r="F9" s="23">
        <v>42185</v>
      </c>
      <c r="G9" s="59">
        <v>1</v>
      </c>
      <c r="H9" s="55"/>
      <c r="I9" s="60"/>
      <c r="J9" s="14"/>
      <c r="K9" s="14"/>
    </row>
    <row r="10" spans="1:11" x14ac:dyDescent="0.2">
      <c r="A10" s="35" t="s">
        <v>19</v>
      </c>
      <c r="B10" s="20"/>
      <c r="C10" s="20" t="s">
        <v>60</v>
      </c>
      <c r="D10" s="20" t="s">
        <v>65</v>
      </c>
      <c r="E10" s="23">
        <f t="shared" si="0"/>
        <v>41821</v>
      </c>
      <c r="F10" s="23">
        <v>42185</v>
      </c>
      <c r="G10" s="59">
        <v>1</v>
      </c>
      <c r="H10" s="55"/>
      <c r="I10" s="60"/>
      <c r="J10" s="14"/>
      <c r="K10" s="14"/>
    </row>
    <row r="11" spans="1:11" ht="5.25" customHeight="1" thickBot="1" x14ac:dyDescent="0.25"/>
    <row r="12" spans="1:11" ht="14.25" thickTop="1" thickBot="1" x14ac:dyDescent="0.25">
      <c r="I12" s="5">
        <f>SUM(I6:I11)</f>
        <v>0</v>
      </c>
      <c r="J12" s="5">
        <f>SUM(J6:J11)</f>
        <v>0</v>
      </c>
      <c r="K12" s="5">
        <f>SUM(K6:K11)</f>
        <v>0</v>
      </c>
    </row>
    <row r="13" spans="1:11" ht="13.5" thickTop="1" x14ac:dyDescent="0.2"/>
    <row r="38" spans="3:3" x14ac:dyDescent="0.2">
      <c r="C38">
        <f>'Cumulative Totals'!$B$16</f>
        <v>0</v>
      </c>
    </row>
  </sheetData>
  <mergeCells count="1">
    <mergeCell ref="A2:I2"/>
  </mergeCells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J13" sqref="J13"/>
    </sheetView>
  </sheetViews>
  <sheetFormatPr defaultRowHeight="12.75" x14ac:dyDescent="0.2"/>
  <cols>
    <col min="1" max="1" width="6.85546875" bestFit="1" customWidth="1"/>
    <col min="2" max="2" width="8" bestFit="1" customWidth="1"/>
    <col min="3" max="3" width="21.7109375" customWidth="1"/>
    <col min="4" max="4" width="15.7109375" customWidth="1"/>
    <col min="5" max="6" width="9.7109375" customWidth="1"/>
    <col min="7" max="7" width="4.7109375" style="1" customWidth="1"/>
    <col min="8" max="8" width="11.28515625" bestFit="1" customWidth="1"/>
    <col min="9" max="11" width="14" customWidth="1"/>
  </cols>
  <sheetData>
    <row r="1" spans="1:11" ht="6" customHeight="1" x14ac:dyDescent="0.2">
      <c r="G1"/>
    </row>
    <row r="2" spans="1:11" ht="30.75" customHeight="1" x14ac:dyDescent="0.3">
      <c r="A2" s="117" t="s">
        <v>85</v>
      </c>
      <c r="B2" s="117"/>
      <c r="C2" s="117"/>
      <c r="D2" s="117"/>
      <c r="E2" s="117"/>
      <c r="F2" s="117"/>
      <c r="G2" s="117"/>
      <c r="H2" s="117"/>
      <c r="I2" s="117"/>
    </row>
    <row r="3" spans="1:11" ht="6" customHeight="1" thickBot="1" x14ac:dyDescent="0.25">
      <c r="G3"/>
    </row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3.75" customHeight="1" x14ac:dyDescent="0.2"/>
    <row r="6" spans="1:11" x14ac:dyDescent="0.2">
      <c r="A6" s="31" t="s">
        <v>4</v>
      </c>
      <c r="B6" s="20"/>
      <c r="C6" s="52" t="s">
        <v>30</v>
      </c>
      <c r="D6" s="76" t="s">
        <v>1</v>
      </c>
      <c r="E6" s="63">
        <f>'Cumulative Totals'!C6</f>
        <v>41821</v>
      </c>
      <c r="F6" s="63">
        <f>'Cumulative Totals'!D6</f>
        <v>42185</v>
      </c>
      <c r="G6" s="72">
        <v>1</v>
      </c>
      <c r="H6" s="65"/>
      <c r="I6" s="99"/>
      <c r="J6" s="99"/>
      <c r="K6" s="99"/>
    </row>
    <row r="7" spans="1:11" x14ac:dyDescent="0.2">
      <c r="A7" s="31" t="s">
        <v>4</v>
      </c>
      <c r="B7" s="20"/>
      <c r="C7" s="52" t="s">
        <v>30</v>
      </c>
      <c r="D7" s="77"/>
      <c r="E7" s="63">
        <f>$E$6</f>
        <v>41821</v>
      </c>
      <c r="F7" s="63">
        <f>$F$6</f>
        <v>42185</v>
      </c>
      <c r="G7" s="72">
        <v>1</v>
      </c>
      <c r="H7" s="65"/>
      <c r="I7" s="99"/>
      <c r="J7" s="99"/>
      <c r="K7" s="99"/>
    </row>
    <row r="8" spans="1:11" x14ac:dyDescent="0.2">
      <c r="A8" s="33" t="s">
        <v>4</v>
      </c>
      <c r="B8" s="20"/>
      <c r="C8" s="52" t="s">
        <v>30</v>
      </c>
      <c r="D8" s="68" t="s">
        <v>1</v>
      </c>
      <c r="E8" s="63">
        <f>$E$6</f>
        <v>41821</v>
      </c>
      <c r="F8" s="63">
        <f>$F$6</f>
        <v>42185</v>
      </c>
      <c r="G8" s="70">
        <v>1</v>
      </c>
      <c r="H8" s="65"/>
      <c r="I8" s="99"/>
      <c r="J8" s="99"/>
      <c r="K8" s="99"/>
    </row>
    <row r="9" spans="1:11" ht="13.5" thickBot="1" x14ac:dyDescent="0.25"/>
    <row r="10" spans="1:11" ht="14.25" thickTop="1" thickBot="1" x14ac:dyDescent="0.25">
      <c r="I10" s="5">
        <f>SUM(I6:I9)</f>
        <v>0</v>
      </c>
      <c r="J10" s="5">
        <f t="shared" ref="J10:K10" si="0">SUM(J6:J9)</f>
        <v>0</v>
      </c>
      <c r="K10" s="5">
        <f t="shared" si="0"/>
        <v>0</v>
      </c>
    </row>
    <row r="11" spans="1:11" ht="13.5" thickTop="1" x14ac:dyDescent="0.2"/>
    <row r="40" spans="3:3" x14ac:dyDescent="0.2">
      <c r="C40">
        <f>'Cumulative Totals'!$B$16</f>
        <v>0</v>
      </c>
    </row>
  </sheetData>
  <mergeCells count="1">
    <mergeCell ref="A2:I2"/>
  </mergeCells>
  <phoneticPr fontId="4" type="noConversion"/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H6" sqref="H6"/>
    </sheetView>
  </sheetViews>
  <sheetFormatPr defaultRowHeight="12.75" x14ac:dyDescent="0.2"/>
  <cols>
    <col min="1" max="1" width="6.85546875" bestFit="1" customWidth="1"/>
    <col min="3" max="3" width="20.28515625" bestFit="1" customWidth="1"/>
    <col min="4" max="4" width="14.140625" bestFit="1" customWidth="1"/>
    <col min="6" max="6" width="10.140625" customWidth="1"/>
    <col min="8" max="8" width="10.28515625" bestFit="1" customWidth="1"/>
    <col min="9" max="11" width="14.7109375" customWidth="1"/>
  </cols>
  <sheetData>
    <row r="1" spans="1:11" ht="5.25" customHeight="1" x14ac:dyDescent="0.2">
      <c r="A1" s="30"/>
    </row>
    <row r="2" spans="1:11" ht="18.75" x14ac:dyDescent="0.3">
      <c r="A2" s="117" t="s">
        <v>80</v>
      </c>
      <c r="B2" s="117"/>
      <c r="C2" s="117"/>
      <c r="D2" s="117"/>
      <c r="E2" s="117"/>
      <c r="F2" s="117"/>
      <c r="G2" s="117"/>
      <c r="H2" s="117"/>
      <c r="I2" s="117"/>
    </row>
    <row r="3" spans="1:11" ht="13.5" thickBot="1" x14ac:dyDescent="0.25"/>
    <row r="4" spans="1:11" ht="23.25" thickBot="1" x14ac:dyDescent="0.25">
      <c r="A4" s="2" t="s">
        <v>8</v>
      </c>
      <c r="B4" s="2" t="s">
        <v>9</v>
      </c>
      <c r="C4" s="2" t="s">
        <v>11</v>
      </c>
      <c r="D4" s="2" t="s">
        <v>10</v>
      </c>
      <c r="E4" s="7" t="s">
        <v>20</v>
      </c>
      <c r="F4" s="7" t="s">
        <v>21</v>
      </c>
      <c r="G4" s="3" t="s">
        <v>12</v>
      </c>
      <c r="H4" s="2" t="s">
        <v>13</v>
      </c>
      <c r="I4" s="2" t="s">
        <v>14</v>
      </c>
      <c r="J4" s="3" t="s">
        <v>78</v>
      </c>
      <c r="K4" s="3" t="s">
        <v>79</v>
      </c>
    </row>
    <row r="5" spans="1:11" ht="6" customHeight="1" x14ac:dyDescent="0.2">
      <c r="G5" s="1"/>
    </row>
    <row r="6" spans="1:11" x14ac:dyDescent="0.2">
      <c r="A6" s="19" t="s">
        <v>66</v>
      </c>
      <c r="B6" s="27"/>
      <c r="C6" s="52" t="s">
        <v>67</v>
      </c>
      <c r="D6" s="52"/>
      <c r="E6" s="63">
        <f>'Cumulative Totals'!C6</f>
        <v>41821</v>
      </c>
      <c r="F6" s="63">
        <f>'Cumulative Totals'!D6</f>
        <v>42185</v>
      </c>
      <c r="G6" s="101">
        <v>1</v>
      </c>
      <c r="H6" s="102"/>
      <c r="I6" s="103"/>
      <c r="J6" s="99"/>
      <c r="K6" s="99"/>
    </row>
    <row r="7" spans="1:11" x14ac:dyDescent="0.2">
      <c r="A7" s="87" t="s">
        <v>66</v>
      </c>
      <c r="B7" s="88"/>
      <c r="C7" s="80" t="s">
        <v>68</v>
      </c>
      <c r="D7" s="80"/>
      <c r="E7" s="82">
        <f>$E$6</f>
        <v>41821</v>
      </c>
      <c r="F7" s="82">
        <f>$F$6</f>
        <v>42185</v>
      </c>
      <c r="G7" s="83">
        <v>6500</v>
      </c>
      <c r="H7" s="102"/>
      <c r="I7" s="102"/>
      <c r="J7" s="100"/>
      <c r="K7" s="100"/>
    </row>
    <row r="8" spans="1:11" x14ac:dyDescent="0.2">
      <c r="A8" s="19" t="s">
        <v>66</v>
      </c>
      <c r="B8" s="28"/>
      <c r="C8" s="52" t="s">
        <v>69</v>
      </c>
      <c r="D8" s="52"/>
      <c r="E8" s="63">
        <f>$E$6</f>
        <v>41821</v>
      </c>
      <c r="F8" s="63">
        <f>$F$6</f>
        <v>42185</v>
      </c>
      <c r="G8" s="74">
        <v>1</v>
      </c>
      <c r="H8" s="102"/>
      <c r="I8" s="103"/>
      <c r="J8" s="99"/>
      <c r="K8" s="99"/>
    </row>
    <row r="9" spans="1:11" x14ac:dyDescent="0.2">
      <c r="A9" s="19" t="s">
        <v>66</v>
      </c>
      <c r="B9" s="28"/>
      <c r="C9" s="52" t="s">
        <v>70</v>
      </c>
      <c r="D9" s="52"/>
      <c r="E9" s="63">
        <f>$E$6</f>
        <v>41821</v>
      </c>
      <c r="F9" s="63">
        <f>$F$6</f>
        <v>42185</v>
      </c>
      <c r="G9" s="74">
        <v>5</v>
      </c>
      <c r="H9" s="102"/>
      <c r="I9" s="103"/>
      <c r="J9" s="99"/>
      <c r="K9" s="99"/>
    </row>
    <row r="10" spans="1:11" x14ac:dyDescent="0.2">
      <c r="A10" s="19" t="s">
        <v>66</v>
      </c>
      <c r="B10" s="28"/>
      <c r="C10" s="20" t="s">
        <v>71</v>
      </c>
      <c r="D10" s="20"/>
      <c r="E10" s="23">
        <f>$E$6</f>
        <v>41821</v>
      </c>
      <c r="F10" s="23">
        <f>$F$6</f>
        <v>42185</v>
      </c>
      <c r="G10" s="59">
        <v>1</v>
      </c>
      <c r="H10" s="100"/>
      <c r="I10" s="99"/>
      <c r="J10" s="99"/>
      <c r="K10" s="99"/>
    </row>
    <row r="11" spans="1:11" x14ac:dyDescent="0.2">
      <c r="A11" s="19" t="s">
        <v>66</v>
      </c>
      <c r="B11" s="28"/>
      <c r="C11" s="20" t="s">
        <v>72</v>
      </c>
      <c r="D11" s="20"/>
      <c r="E11" s="23">
        <f>$E$6</f>
        <v>41821</v>
      </c>
      <c r="F11" s="23">
        <f>$F$6</f>
        <v>42185</v>
      </c>
      <c r="G11" s="59">
        <v>6562</v>
      </c>
      <c r="H11" s="100"/>
      <c r="I11" s="99"/>
      <c r="J11" s="99"/>
      <c r="K11" s="99"/>
    </row>
    <row r="12" spans="1:11" ht="13.5" thickBot="1" x14ac:dyDescent="0.25">
      <c r="G12" s="1"/>
    </row>
    <row r="13" spans="1:11" ht="14.25" thickTop="1" thickBot="1" x14ac:dyDescent="0.25">
      <c r="G13" s="1"/>
      <c r="I13" s="5">
        <f>SUM(I6:I12)</f>
        <v>0</v>
      </c>
      <c r="J13" s="5">
        <f>SUM(J6:J12)</f>
        <v>0</v>
      </c>
      <c r="K13" s="5">
        <f>SUM(K6:K12)</f>
        <v>0</v>
      </c>
    </row>
    <row r="14" spans="1:11" ht="13.5" thickTop="1" x14ac:dyDescent="0.2"/>
    <row r="40" spans="3:3" x14ac:dyDescent="0.2">
      <c r="C40">
        <f>'Cumulative Totals'!$B$16</f>
        <v>0</v>
      </c>
    </row>
  </sheetData>
  <mergeCells count="1">
    <mergeCell ref="A2:I2"/>
  </mergeCells>
  <printOptions horizontalCentered="1"/>
  <pageMargins left="0.5" right="0.25" top="0.5" bottom="0.5" header="0.25" footer="0.25"/>
  <pageSetup orientation="landscape" r:id="rId1"/>
  <headerFooter alignWithMargins="0">
    <oddHeader>&amp;LEPS ERate Basic Maintenance Form</oddHeader>
    <oddFooter>&amp;L&amp;F&amp;C&amp;A&amp;R&amp;P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H60" sqref="H60:J60"/>
    </sheetView>
  </sheetViews>
  <sheetFormatPr defaultRowHeight="15" x14ac:dyDescent="0.25"/>
  <cols>
    <col min="1" max="1" width="20.5703125" style="105" bestFit="1" customWidth="1"/>
    <col min="2" max="2" width="46.5703125" style="105" bestFit="1" customWidth="1"/>
    <col min="3" max="3" width="19.140625" style="105" bestFit="1" customWidth="1"/>
    <col min="4" max="16384" width="9.140625" style="105"/>
  </cols>
  <sheetData>
    <row r="1" spans="1:10" ht="23.25" x14ac:dyDescent="0.25">
      <c r="A1" s="104" t="s">
        <v>104</v>
      </c>
      <c r="B1" s="107" t="s">
        <v>105</v>
      </c>
      <c r="C1" s="104" t="s">
        <v>10</v>
      </c>
      <c r="D1" s="109" t="s">
        <v>20</v>
      </c>
      <c r="E1" s="109" t="s">
        <v>21</v>
      </c>
      <c r="F1" s="110" t="s">
        <v>12</v>
      </c>
      <c r="G1" s="111" t="s">
        <v>13</v>
      </c>
      <c r="H1" s="111" t="s">
        <v>14</v>
      </c>
      <c r="I1" s="110" t="s">
        <v>78</v>
      </c>
      <c r="J1" s="110" t="s">
        <v>79</v>
      </c>
    </row>
    <row r="2" spans="1:10" x14ac:dyDescent="0.25">
      <c r="A2" s="106" t="s">
        <v>106</v>
      </c>
      <c r="B2" s="108" t="s">
        <v>108</v>
      </c>
      <c r="C2" s="106" t="s">
        <v>107</v>
      </c>
      <c r="D2" s="23">
        <f>'Cumulative Totals'!C6</f>
        <v>41821</v>
      </c>
      <c r="E2" s="23">
        <f>'Cumulative Totals'!D6</f>
        <v>42185</v>
      </c>
      <c r="F2" s="113">
        <v>1</v>
      </c>
      <c r="G2" s="115"/>
      <c r="H2" s="115"/>
      <c r="I2" s="115"/>
      <c r="J2" s="115"/>
    </row>
    <row r="3" spans="1:10" x14ac:dyDescent="0.25">
      <c r="A3" s="106" t="s">
        <v>106</v>
      </c>
      <c r="B3" s="108" t="s">
        <v>108</v>
      </c>
      <c r="C3" s="106" t="s">
        <v>109</v>
      </c>
      <c r="D3" s="114">
        <f>$D$2</f>
        <v>41821</v>
      </c>
      <c r="E3" s="114">
        <f>$E$2</f>
        <v>42185</v>
      </c>
      <c r="F3" s="113">
        <v>1</v>
      </c>
      <c r="G3" s="115"/>
      <c r="H3" s="115"/>
      <c r="I3" s="115"/>
      <c r="J3" s="115"/>
    </row>
    <row r="4" spans="1:10" x14ac:dyDescent="0.25">
      <c r="A4" s="106" t="s">
        <v>110</v>
      </c>
      <c r="B4" s="108" t="s">
        <v>112</v>
      </c>
      <c r="C4" s="106" t="s">
        <v>111</v>
      </c>
      <c r="D4" s="114">
        <f t="shared" ref="D4:D59" si="0">$D$2</f>
        <v>41821</v>
      </c>
      <c r="E4" s="114">
        <f t="shared" ref="E4:E59" si="1">$E$2</f>
        <v>42185</v>
      </c>
      <c r="F4" s="113">
        <v>1</v>
      </c>
      <c r="G4" s="115"/>
      <c r="H4" s="115"/>
      <c r="I4" s="115"/>
      <c r="J4" s="115"/>
    </row>
    <row r="5" spans="1:10" x14ac:dyDescent="0.25">
      <c r="A5" s="106" t="s">
        <v>110</v>
      </c>
      <c r="B5" s="108" t="s">
        <v>112</v>
      </c>
      <c r="C5" s="106" t="s">
        <v>113</v>
      </c>
      <c r="D5" s="114">
        <f t="shared" si="0"/>
        <v>41821</v>
      </c>
      <c r="E5" s="114">
        <f t="shared" si="1"/>
        <v>42185</v>
      </c>
      <c r="F5" s="113">
        <v>1</v>
      </c>
      <c r="G5" s="115"/>
      <c r="H5" s="115"/>
      <c r="I5" s="115"/>
      <c r="J5" s="115"/>
    </row>
    <row r="6" spans="1:10" x14ac:dyDescent="0.25">
      <c r="A6" s="106" t="s">
        <v>110</v>
      </c>
      <c r="B6" s="108" t="s">
        <v>112</v>
      </c>
      <c r="C6" s="106" t="s">
        <v>114</v>
      </c>
      <c r="D6" s="114">
        <f t="shared" si="0"/>
        <v>41821</v>
      </c>
      <c r="E6" s="114">
        <f t="shared" si="1"/>
        <v>42185</v>
      </c>
      <c r="F6" s="113">
        <v>1</v>
      </c>
      <c r="G6" s="115"/>
      <c r="H6" s="115"/>
      <c r="I6" s="115"/>
      <c r="J6" s="115"/>
    </row>
    <row r="7" spans="1:10" x14ac:dyDescent="0.25">
      <c r="A7" s="106" t="s">
        <v>110</v>
      </c>
      <c r="B7" s="108" t="s">
        <v>112</v>
      </c>
      <c r="C7" s="106" t="s">
        <v>115</v>
      </c>
      <c r="D7" s="114">
        <f t="shared" si="0"/>
        <v>41821</v>
      </c>
      <c r="E7" s="114">
        <f t="shared" si="1"/>
        <v>42185</v>
      </c>
      <c r="F7" s="113">
        <v>1</v>
      </c>
      <c r="G7" s="115"/>
      <c r="H7" s="115"/>
      <c r="I7" s="115"/>
      <c r="J7" s="115"/>
    </row>
    <row r="8" spans="1:10" x14ac:dyDescent="0.25">
      <c r="A8" s="106" t="s">
        <v>116</v>
      </c>
      <c r="B8" s="108" t="s">
        <v>118</v>
      </c>
      <c r="C8" s="106" t="s">
        <v>117</v>
      </c>
      <c r="D8" s="114">
        <f t="shared" si="0"/>
        <v>41821</v>
      </c>
      <c r="E8" s="114">
        <f t="shared" si="1"/>
        <v>42185</v>
      </c>
      <c r="F8" s="113">
        <v>1</v>
      </c>
      <c r="G8" s="115"/>
      <c r="H8" s="115"/>
      <c r="I8" s="115"/>
      <c r="J8" s="115"/>
    </row>
    <row r="9" spans="1:10" x14ac:dyDescent="0.25">
      <c r="A9" s="106" t="s">
        <v>116</v>
      </c>
      <c r="B9" s="108" t="s">
        <v>118</v>
      </c>
      <c r="C9" s="106" t="s">
        <v>119</v>
      </c>
      <c r="D9" s="114">
        <f t="shared" si="0"/>
        <v>41821</v>
      </c>
      <c r="E9" s="114">
        <f t="shared" si="1"/>
        <v>42185</v>
      </c>
      <c r="F9" s="113">
        <v>1</v>
      </c>
      <c r="G9" s="115"/>
      <c r="H9" s="115"/>
      <c r="I9" s="115"/>
      <c r="J9" s="115"/>
    </row>
    <row r="10" spans="1:10" x14ac:dyDescent="0.25">
      <c r="A10" s="106" t="s">
        <v>116</v>
      </c>
      <c r="B10" s="106" t="s">
        <v>118</v>
      </c>
      <c r="C10" s="106" t="s">
        <v>120</v>
      </c>
      <c r="D10" s="114">
        <f t="shared" si="0"/>
        <v>41821</v>
      </c>
      <c r="E10" s="114">
        <f t="shared" si="1"/>
        <v>42185</v>
      </c>
      <c r="F10" s="113">
        <v>1</v>
      </c>
      <c r="G10" s="115"/>
      <c r="H10" s="115"/>
      <c r="I10" s="115"/>
      <c r="J10" s="115"/>
    </row>
    <row r="11" spans="1:10" x14ac:dyDescent="0.25">
      <c r="A11" s="106" t="s">
        <v>116</v>
      </c>
      <c r="B11" s="106" t="s">
        <v>118</v>
      </c>
      <c r="C11" s="106" t="s">
        <v>121</v>
      </c>
      <c r="D11" s="114">
        <f t="shared" si="0"/>
        <v>41821</v>
      </c>
      <c r="E11" s="114">
        <f t="shared" si="1"/>
        <v>42185</v>
      </c>
      <c r="F11" s="113">
        <v>1</v>
      </c>
      <c r="G11" s="115"/>
      <c r="H11" s="115"/>
      <c r="I11" s="115"/>
      <c r="J11" s="115"/>
    </row>
    <row r="12" spans="1:10" x14ac:dyDescent="0.25">
      <c r="A12" s="106" t="s">
        <v>122</v>
      </c>
      <c r="B12" s="106" t="s">
        <v>124</v>
      </c>
      <c r="C12" s="106" t="s">
        <v>123</v>
      </c>
      <c r="D12" s="114">
        <f t="shared" si="0"/>
        <v>41821</v>
      </c>
      <c r="E12" s="114">
        <f t="shared" si="1"/>
        <v>42185</v>
      </c>
      <c r="F12" s="113">
        <v>1</v>
      </c>
      <c r="G12" s="115"/>
      <c r="H12" s="115"/>
      <c r="I12" s="115"/>
      <c r="J12" s="115"/>
    </row>
    <row r="13" spans="1:10" x14ac:dyDescent="0.25">
      <c r="A13" s="106" t="s">
        <v>122</v>
      </c>
      <c r="B13" s="106" t="s">
        <v>124</v>
      </c>
      <c r="C13" s="106" t="s">
        <v>125</v>
      </c>
      <c r="D13" s="114">
        <f t="shared" si="0"/>
        <v>41821</v>
      </c>
      <c r="E13" s="114">
        <f t="shared" si="1"/>
        <v>42185</v>
      </c>
      <c r="F13" s="113">
        <v>1</v>
      </c>
      <c r="G13" s="115"/>
      <c r="H13" s="115"/>
      <c r="I13" s="115"/>
      <c r="J13" s="115"/>
    </row>
    <row r="14" spans="1:10" x14ac:dyDescent="0.25">
      <c r="A14" s="106" t="s">
        <v>126</v>
      </c>
      <c r="B14" s="106" t="s">
        <v>128</v>
      </c>
      <c r="C14" s="106" t="s">
        <v>127</v>
      </c>
      <c r="D14" s="114">
        <f t="shared" si="0"/>
        <v>41821</v>
      </c>
      <c r="E14" s="114">
        <f t="shared" si="1"/>
        <v>42185</v>
      </c>
      <c r="F14" s="113">
        <v>1</v>
      </c>
      <c r="G14" s="115"/>
      <c r="H14" s="115"/>
      <c r="I14" s="115"/>
      <c r="J14" s="115"/>
    </row>
    <row r="15" spans="1:10" x14ac:dyDescent="0.25">
      <c r="A15" s="106" t="s">
        <v>126</v>
      </c>
      <c r="B15" s="106" t="s">
        <v>128</v>
      </c>
      <c r="C15" s="106" t="s">
        <v>129</v>
      </c>
      <c r="D15" s="114">
        <f t="shared" si="0"/>
        <v>41821</v>
      </c>
      <c r="E15" s="114">
        <f t="shared" si="1"/>
        <v>42185</v>
      </c>
      <c r="F15" s="113">
        <v>1</v>
      </c>
      <c r="G15" s="115"/>
      <c r="H15" s="115"/>
      <c r="I15" s="115"/>
      <c r="J15" s="115"/>
    </row>
    <row r="16" spans="1:10" x14ac:dyDescent="0.25">
      <c r="A16" s="106" t="s">
        <v>126</v>
      </c>
      <c r="B16" s="106" t="s">
        <v>128</v>
      </c>
      <c r="C16" s="106" t="s">
        <v>130</v>
      </c>
      <c r="D16" s="114">
        <f t="shared" si="0"/>
        <v>41821</v>
      </c>
      <c r="E16" s="114">
        <f t="shared" si="1"/>
        <v>42185</v>
      </c>
      <c r="F16" s="113">
        <v>1</v>
      </c>
      <c r="G16" s="115"/>
      <c r="H16" s="115"/>
      <c r="I16" s="115"/>
      <c r="J16" s="115"/>
    </row>
    <row r="17" spans="1:10" x14ac:dyDescent="0.25">
      <c r="A17" s="106" t="s">
        <v>126</v>
      </c>
      <c r="B17" s="106" t="s">
        <v>128</v>
      </c>
      <c r="C17" s="106" t="s">
        <v>131</v>
      </c>
      <c r="D17" s="114">
        <f t="shared" si="0"/>
        <v>41821</v>
      </c>
      <c r="E17" s="114">
        <f t="shared" si="1"/>
        <v>42185</v>
      </c>
      <c r="F17" s="113">
        <v>1</v>
      </c>
      <c r="G17" s="115"/>
      <c r="H17" s="115"/>
      <c r="I17" s="115"/>
      <c r="J17" s="115"/>
    </row>
    <row r="18" spans="1:10" x14ac:dyDescent="0.25">
      <c r="A18" s="106" t="s">
        <v>126</v>
      </c>
      <c r="B18" s="106" t="s">
        <v>128</v>
      </c>
      <c r="C18" s="106" t="s">
        <v>132</v>
      </c>
      <c r="D18" s="114">
        <f t="shared" si="0"/>
        <v>41821</v>
      </c>
      <c r="E18" s="114">
        <f t="shared" si="1"/>
        <v>42185</v>
      </c>
      <c r="F18" s="113">
        <v>1</v>
      </c>
      <c r="G18" s="115"/>
      <c r="H18" s="115"/>
      <c r="I18" s="115"/>
      <c r="J18" s="115"/>
    </row>
    <row r="19" spans="1:10" x14ac:dyDescent="0.25">
      <c r="A19" s="106" t="s">
        <v>126</v>
      </c>
      <c r="B19" s="106" t="s">
        <v>128</v>
      </c>
      <c r="C19" s="106" t="s">
        <v>133</v>
      </c>
      <c r="D19" s="114">
        <f t="shared" si="0"/>
        <v>41821</v>
      </c>
      <c r="E19" s="114">
        <f t="shared" si="1"/>
        <v>42185</v>
      </c>
      <c r="F19" s="113">
        <v>1</v>
      </c>
      <c r="G19" s="115"/>
      <c r="H19" s="115"/>
      <c r="I19" s="115"/>
      <c r="J19" s="115"/>
    </row>
    <row r="20" spans="1:10" x14ac:dyDescent="0.25">
      <c r="A20" s="106" t="s">
        <v>134</v>
      </c>
      <c r="B20" s="106" t="s">
        <v>136</v>
      </c>
      <c r="C20" s="106" t="s">
        <v>135</v>
      </c>
      <c r="D20" s="114">
        <f t="shared" si="0"/>
        <v>41821</v>
      </c>
      <c r="E20" s="114">
        <f t="shared" si="1"/>
        <v>42185</v>
      </c>
      <c r="F20" s="113">
        <v>1</v>
      </c>
      <c r="G20" s="115"/>
      <c r="H20" s="115"/>
      <c r="I20" s="115"/>
      <c r="J20" s="115"/>
    </row>
    <row r="21" spans="1:10" x14ac:dyDescent="0.25">
      <c r="A21" s="106" t="s">
        <v>134</v>
      </c>
      <c r="B21" s="106" t="s">
        <v>136</v>
      </c>
      <c r="C21" s="106" t="s">
        <v>137</v>
      </c>
      <c r="D21" s="114">
        <f t="shared" si="0"/>
        <v>41821</v>
      </c>
      <c r="E21" s="114">
        <f t="shared" si="1"/>
        <v>42185</v>
      </c>
      <c r="F21" s="113">
        <v>1</v>
      </c>
      <c r="G21" s="115"/>
      <c r="H21" s="115"/>
      <c r="I21" s="115"/>
      <c r="J21" s="115"/>
    </row>
    <row r="22" spans="1:10" x14ac:dyDescent="0.25">
      <c r="A22" s="106" t="s">
        <v>134</v>
      </c>
      <c r="B22" s="106" t="s">
        <v>136</v>
      </c>
      <c r="C22" s="106" t="s">
        <v>138</v>
      </c>
      <c r="D22" s="114">
        <f t="shared" si="0"/>
        <v>41821</v>
      </c>
      <c r="E22" s="114">
        <f t="shared" si="1"/>
        <v>42185</v>
      </c>
      <c r="F22" s="113">
        <v>1</v>
      </c>
      <c r="G22" s="115"/>
      <c r="H22" s="115"/>
      <c r="I22" s="115"/>
      <c r="J22" s="115"/>
    </row>
    <row r="23" spans="1:10" x14ac:dyDescent="0.25">
      <c r="A23" s="106" t="s">
        <v>134</v>
      </c>
      <c r="B23" s="106" t="s">
        <v>136</v>
      </c>
      <c r="C23" s="106" t="s">
        <v>139</v>
      </c>
      <c r="D23" s="114">
        <f t="shared" si="0"/>
        <v>41821</v>
      </c>
      <c r="E23" s="114">
        <f t="shared" si="1"/>
        <v>42185</v>
      </c>
      <c r="F23" s="113">
        <v>1</v>
      </c>
      <c r="G23" s="115"/>
      <c r="H23" s="115"/>
      <c r="I23" s="115"/>
      <c r="J23" s="115"/>
    </row>
    <row r="24" spans="1:10" x14ac:dyDescent="0.25">
      <c r="A24" s="106" t="s">
        <v>134</v>
      </c>
      <c r="B24" s="106" t="s">
        <v>136</v>
      </c>
      <c r="C24" s="106" t="s">
        <v>140</v>
      </c>
      <c r="D24" s="114">
        <f t="shared" si="0"/>
        <v>41821</v>
      </c>
      <c r="E24" s="114">
        <f t="shared" si="1"/>
        <v>42185</v>
      </c>
      <c r="F24" s="113">
        <v>1</v>
      </c>
      <c r="G24" s="115"/>
      <c r="H24" s="115"/>
      <c r="I24" s="115"/>
      <c r="J24" s="115"/>
    </row>
    <row r="25" spans="1:10" x14ac:dyDescent="0.25">
      <c r="A25" s="106" t="s">
        <v>134</v>
      </c>
      <c r="B25" s="106" t="s">
        <v>136</v>
      </c>
      <c r="C25" s="106" t="s">
        <v>141</v>
      </c>
      <c r="D25" s="114">
        <f t="shared" si="0"/>
        <v>41821</v>
      </c>
      <c r="E25" s="114">
        <f t="shared" si="1"/>
        <v>42185</v>
      </c>
      <c r="F25" s="113">
        <v>1</v>
      </c>
      <c r="G25" s="115"/>
      <c r="H25" s="115"/>
      <c r="I25" s="115"/>
      <c r="J25" s="115"/>
    </row>
    <row r="26" spans="1:10" x14ac:dyDescent="0.25">
      <c r="A26" s="106" t="s">
        <v>134</v>
      </c>
      <c r="B26" s="106" t="s">
        <v>136</v>
      </c>
      <c r="C26" s="106" t="s">
        <v>142</v>
      </c>
      <c r="D26" s="114">
        <f t="shared" si="0"/>
        <v>41821</v>
      </c>
      <c r="E26" s="114">
        <f t="shared" si="1"/>
        <v>42185</v>
      </c>
      <c r="F26" s="113">
        <v>1</v>
      </c>
      <c r="G26" s="115"/>
      <c r="H26" s="115"/>
      <c r="I26" s="115"/>
      <c r="J26" s="115"/>
    </row>
    <row r="27" spans="1:10" x14ac:dyDescent="0.25">
      <c r="A27" s="106" t="s">
        <v>134</v>
      </c>
      <c r="B27" s="106" t="s">
        <v>136</v>
      </c>
      <c r="C27" s="106" t="s">
        <v>143</v>
      </c>
      <c r="D27" s="114">
        <f t="shared" si="0"/>
        <v>41821</v>
      </c>
      <c r="E27" s="114">
        <f t="shared" si="1"/>
        <v>42185</v>
      </c>
      <c r="F27" s="113">
        <v>1</v>
      </c>
      <c r="G27" s="115"/>
      <c r="H27" s="115"/>
      <c r="I27" s="115"/>
      <c r="J27" s="115"/>
    </row>
    <row r="28" spans="1:10" x14ac:dyDescent="0.25">
      <c r="A28" s="106" t="s">
        <v>134</v>
      </c>
      <c r="B28" s="106" t="s">
        <v>136</v>
      </c>
      <c r="C28" s="106" t="s">
        <v>144</v>
      </c>
      <c r="D28" s="114">
        <f t="shared" si="0"/>
        <v>41821</v>
      </c>
      <c r="E28" s="114">
        <f t="shared" si="1"/>
        <v>42185</v>
      </c>
      <c r="F28" s="113">
        <v>1</v>
      </c>
      <c r="G28" s="115"/>
      <c r="H28" s="115"/>
      <c r="I28" s="115"/>
      <c r="J28" s="115"/>
    </row>
    <row r="29" spans="1:10" x14ac:dyDescent="0.25">
      <c r="A29" s="106" t="s">
        <v>134</v>
      </c>
      <c r="B29" s="106" t="s">
        <v>136</v>
      </c>
      <c r="C29" s="106" t="s">
        <v>145</v>
      </c>
      <c r="D29" s="114">
        <f t="shared" si="0"/>
        <v>41821</v>
      </c>
      <c r="E29" s="114">
        <f t="shared" si="1"/>
        <v>42185</v>
      </c>
      <c r="F29" s="113">
        <v>1</v>
      </c>
      <c r="G29" s="115"/>
      <c r="H29" s="115"/>
      <c r="I29" s="115"/>
      <c r="J29" s="115"/>
    </row>
    <row r="30" spans="1:10" x14ac:dyDescent="0.25">
      <c r="A30" s="106" t="s">
        <v>146</v>
      </c>
      <c r="B30" s="106" t="s">
        <v>148</v>
      </c>
      <c r="C30" s="106" t="s">
        <v>147</v>
      </c>
      <c r="D30" s="114">
        <f t="shared" si="0"/>
        <v>41821</v>
      </c>
      <c r="E30" s="114">
        <f t="shared" si="1"/>
        <v>42185</v>
      </c>
      <c r="F30" s="113">
        <v>1</v>
      </c>
      <c r="G30" s="115"/>
      <c r="H30" s="115"/>
      <c r="I30" s="115"/>
      <c r="J30" s="115"/>
    </row>
    <row r="31" spans="1:10" x14ac:dyDescent="0.25">
      <c r="A31" s="106" t="s">
        <v>149</v>
      </c>
      <c r="B31" s="106" t="s">
        <v>151</v>
      </c>
      <c r="C31" s="106" t="s">
        <v>150</v>
      </c>
      <c r="D31" s="114">
        <f t="shared" si="0"/>
        <v>41821</v>
      </c>
      <c r="E31" s="114">
        <f t="shared" si="1"/>
        <v>42185</v>
      </c>
      <c r="F31" s="113">
        <v>1</v>
      </c>
      <c r="G31" s="115"/>
      <c r="H31" s="115"/>
      <c r="I31" s="115"/>
      <c r="J31" s="115"/>
    </row>
    <row r="32" spans="1:10" x14ac:dyDescent="0.25">
      <c r="A32" s="106" t="s">
        <v>149</v>
      </c>
      <c r="B32" s="106" t="s">
        <v>151</v>
      </c>
      <c r="C32" s="106" t="s">
        <v>152</v>
      </c>
      <c r="D32" s="114">
        <f t="shared" si="0"/>
        <v>41821</v>
      </c>
      <c r="E32" s="114">
        <f t="shared" si="1"/>
        <v>42185</v>
      </c>
      <c r="F32" s="113">
        <v>1</v>
      </c>
      <c r="G32" s="115"/>
      <c r="H32" s="115"/>
      <c r="I32" s="115"/>
      <c r="J32" s="115"/>
    </row>
    <row r="33" spans="1:10" x14ac:dyDescent="0.25">
      <c r="A33" s="106" t="s">
        <v>149</v>
      </c>
      <c r="B33" s="106" t="s">
        <v>151</v>
      </c>
      <c r="C33" s="106" t="s">
        <v>153</v>
      </c>
      <c r="D33" s="114">
        <f t="shared" si="0"/>
        <v>41821</v>
      </c>
      <c r="E33" s="114">
        <f t="shared" si="1"/>
        <v>42185</v>
      </c>
      <c r="F33" s="113">
        <v>1</v>
      </c>
      <c r="G33" s="115"/>
      <c r="H33" s="115"/>
      <c r="I33" s="115"/>
      <c r="J33" s="115"/>
    </row>
    <row r="34" spans="1:10" x14ac:dyDescent="0.25">
      <c r="A34" s="106" t="s">
        <v>149</v>
      </c>
      <c r="B34" s="106" t="s">
        <v>151</v>
      </c>
      <c r="C34" s="106" t="s">
        <v>154</v>
      </c>
      <c r="D34" s="114">
        <f t="shared" si="0"/>
        <v>41821</v>
      </c>
      <c r="E34" s="114">
        <f t="shared" si="1"/>
        <v>42185</v>
      </c>
      <c r="F34" s="113">
        <v>1</v>
      </c>
      <c r="G34" s="115"/>
      <c r="H34" s="115"/>
      <c r="I34" s="115"/>
      <c r="J34" s="115"/>
    </row>
    <row r="35" spans="1:10" x14ac:dyDescent="0.25">
      <c r="A35" s="106" t="s">
        <v>149</v>
      </c>
      <c r="B35" s="106" t="s">
        <v>151</v>
      </c>
      <c r="C35" s="106" t="s">
        <v>155</v>
      </c>
      <c r="D35" s="114">
        <f t="shared" si="0"/>
        <v>41821</v>
      </c>
      <c r="E35" s="114">
        <f t="shared" si="1"/>
        <v>42185</v>
      </c>
      <c r="F35" s="113">
        <v>1</v>
      </c>
      <c r="G35" s="115"/>
      <c r="H35" s="115"/>
      <c r="I35" s="115"/>
      <c r="J35" s="115"/>
    </row>
    <row r="36" spans="1:10" x14ac:dyDescent="0.25">
      <c r="A36" s="106" t="s">
        <v>149</v>
      </c>
      <c r="B36" s="106" t="s">
        <v>151</v>
      </c>
      <c r="C36" s="106" t="s">
        <v>156</v>
      </c>
      <c r="D36" s="114">
        <f t="shared" si="0"/>
        <v>41821</v>
      </c>
      <c r="E36" s="114">
        <f t="shared" si="1"/>
        <v>42185</v>
      </c>
      <c r="F36" s="113">
        <v>1</v>
      </c>
      <c r="G36" s="115"/>
      <c r="H36" s="115"/>
      <c r="I36" s="115"/>
      <c r="J36" s="115"/>
    </row>
    <row r="37" spans="1:10" x14ac:dyDescent="0.25">
      <c r="A37" s="106" t="s">
        <v>149</v>
      </c>
      <c r="B37" s="106" t="s">
        <v>151</v>
      </c>
      <c r="C37" s="106" t="s">
        <v>157</v>
      </c>
      <c r="D37" s="114">
        <f t="shared" si="0"/>
        <v>41821</v>
      </c>
      <c r="E37" s="114">
        <f t="shared" si="1"/>
        <v>42185</v>
      </c>
      <c r="F37" s="113">
        <v>1</v>
      </c>
      <c r="G37" s="115"/>
      <c r="H37" s="115"/>
      <c r="I37" s="115"/>
      <c r="J37" s="115"/>
    </row>
    <row r="38" spans="1:10" x14ac:dyDescent="0.25">
      <c r="A38" s="106" t="s">
        <v>149</v>
      </c>
      <c r="B38" s="106" t="s">
        <v>151</v>
      </c>
      <c r="C38" s="106" t="s">
        <v>158</v>
      </c>
      <c r="D38" s="114">
        <f t="shared" si="0"/>
        <v>41821</v>
      </c>
      <c r="E38" s="114">
        <f t="shared" si="1"/>
        <v>42185</v>
      </c>
      <c r="F38" s="113">
        <v>1</v>
      </c>
      <c r="G38" s="115"/>
      <c r="H38" s="115"/>
      <c r="I38" s="115"/>
      <c r="J38" s="115"/>
    </row>
    <row r="39" spans="1:10" x14ac:dyDescent="0.25">
      <c r="A39" s="106" t="s">
        <v>149</v>
      </c>
      <c r="B39" s="106" t="s">
        <v>151</v>
      </c>
      <c r="C39" s="106" t="s">
        <v>159</v>
      </c>
      <c r="D39" s="114">
        <f t="shared" si="0"/>
        <v>41821</v>
      </c>
      <c r="E39" s="114">
        <f t="shared" si="1"/>
        <v>42185</v>
      </c>
      <c r="F39" s="113">
        <v>1</v>
      </c>
      <c r="G39" s="115"/>
      <c r="H39" s="115"/>
      <c r="I39" s="115"/>
      <c r="J39" s="115"/>
    </row>
    <row r="40" spans="1:10" x14ac:dyDescent="0.25">
      <c r="A40" s="106" t="s">
        <v>149</v>
      </c>
      <c r="B40" s="106" t="s">
        <v>151</v>
      </c>
      <c r="C40" s="106" t="s">
        <v>160</v>
      </c>
      <c r="D40" s="114">
        <f t="shared" si="0"/>
        <v>41821</v>
      </c>
      <c r="E40" s="114">
        <f t="shared" si="1"/>
        <v>42185</v>
      </c>
      <c r="F40" s="113">
        <v>1</v>
      </c>
      <c r="G40" s="115"/>
      <c r="H40" s="115"/>
      <c r="I40" s="115"/>
      <c r="J40" s="115"/>
    </row>
    <row r="41" spans="1:10" x14ac:dyDescent="0.25">
      <c r="A41" s="106" t="s">
        <v>149</v>
      </c>
      <c r="B41" s="106" t="s">
        <v>151</v>
      </c>
      <c r="C41" s="106" t="s">
        <v>161</v>
      </c>
      <c r="D41" s="114">
        <f t="shared" si="0"/>
        <v>41821</v>
      </c>
      <c r="E41" s="114">
        <f t="shared" si="1"/>
        <v>42185</v>
      </c>
      <c r="F41" s="113">
        <v>1</v>
      </c>
      <c r="G41" s="115"/>
      <c r="H41" s="115"/>
      <c r="I41" s="115"/>
      <c r="J41" s="115"/>
    </row>
    <row r="42" spans="1:10" x14ac:dyDescent="0.25">
      <c r="A42" s="106" t="s">
        <v>149</v>
      </c>
      <c r="B42" s="106" t="s">
        <v>151</v>
      </c>
      <c r="C42" s="106" t="s">
        <v>162</v>
      </c>
      <c r="D42" s="114">
        <f t="shared" si="0"/>
        <v>41821</v>
      </c>
      <c r="E42" s="114">
        <f t="shared" si="1"/>
        <v>42185</v>
      </c>
      <c r="F42" s="113">
        <v>1</v>
      </c>
      <c r="G42" s="115"/>
      <c r="H42" s="115"/>
      <c r="I42" s="115"/>
      <c r="J42" s="115"/>
    </row>
    <row r="43" spans="1:10" x14ac:dyDescent="0.25">
      <c r="A43" s="106" t="s">
        <v>149</v>
      </c>
      <c r="B43" s="106" t="s">
        <v>151</v>
      </c>
      <c r="C43" s="106" t="s">
        <v>163</v>
      </c>
      <c r="D43" s="114">
        <f t="shared" si="0"/>
        <v>41821</v>
      </c>
      <c r="E43" s="114">
        <f t="shared" si="1"/>
        <v>42185</v>
      </c>
      <c r="F43" s="113">
        <v>1</v>
      </c>
      <c r="G43" s="115"/>
      <c r="H43" s="115"/>
      <c r="I43" s="115"/>
      <c r="J43" s="115"/>
    </row>
    <row r="44" spans="1:10" x14ac:dyDescent="0.25">
      <c r="A44" s="106" t="s">
        <v>149</v>
      </c>
      <c r="B44" s="106" t="s">
        <v>151</v>
      </c>
      <c r="C44" s="106" t="s">
        <v>164</v>
      </c>
      <c r="D44" s="114">
        <f t="shared" si="0"/>
        <v>41821</v>
      </c>
      <c r="E44" s="114">
        <f t="shared" si="1"/>
        <v>42185</v>
      </c>
      <c r="F44" s="113">
        <v>1</v>
      </c>
      <c r="G44" s="115"/>
      <c r="H44" s="115"/>
      <c r="I44" s="115"/>
      <c r="J44" s="115"/>
    </row>
    <row r="45" spans="1:10" x14ac:dyDescent="0.25">
      <c r="A45" s="106" t="s">
        <v>146</v>
      </c>
      <c r="B45" s="106" t="s">
        <v>166</v>
      </c>
      <c r="C45" s="106" t="s">
        <v>165</v>
      </c>
      <c r="D45" s="114">
        <f t="shared" si="0"/>
        <v>41821</v>
      </c>
      <c r="E45" s="114">
        <f t="shared" si="1"/>
        <v>42185</v>
      </c>
      <c r="F45" s="113">
        <v>1</v>
      </c>
      <c r="G45" s="115"/>
      <c r="H45" s="115"/>
      <c r="I45" s="115"/>
      <c r="J45" s="115"/>
    </row>
    <row r="46" spans="1:10" x14ac:dyDescent="0.25">
      <c r="A46" s="106" t="s">
        <v>149</v>
      </c>
      <c r="B46" s="106" t="s">
        <v>168</v>
      </c>
      <c r="C46" s="106" t="s">
        <v>167</v>
      </c>
      <c r="D46" s="114">
        <f t="shared" si="0"/>
        <v>41821</v>
      </c>
      <c r="E46" s="114">
        <f t="shared" si="1"/>
        <v>42185</v>
      </c>
      <c r="F46" s="113">
        <v>1</v>
      </c>
      <c r="G46" s="115"/>
      <c r="H46" s="115"/>
      <c r="I46" s="115"/>
      <c r="J46" s="115"/>
    </row>
    <row r="47" spans="1:10" x14ac:dyDescent="0.25">
      <c r="A47" s="106" t="s">
        <v>149</v>
      </c>
      <c r="B47" s="106" t="s">
        <v>168</v>
      </c>
      <c r="C47" s="106" t="s">
        <v>169</v>
      </c>
      <c r="D47" s="114">
        <f t="shared" si="0"/>
        <v>41821</v>
      </c>
      <c r="E47" s="114">
        <f t="shared" si="1"/>
        <v>42185</v>
      </c>
      <c r="F47" s="113">
        <v>1</v>
      </c>
      <c r="G47" s="115"/>
      <c r="H47" s="115"/>
      <c r="I47" s="115"/>
      <c r="J47" s="115"/>
    </row>
    <row r="48" spans="1:10" x14ac:dyDescent="0.25">
      <c r="A48" s="106" t="s">
        <v>149</v>
      </c>
      <c r="B48" s="106" t="s">
        <v>168</v>
      </c>
      <c r="C48" s="106" t="s">
        <v>170</v>
      </c>
      <c r="D48" s="114">
        <f t="shared" si="0"/>
        <v>41821</v>
      </c>
      <c r="E48" s="114">
        <f t="shared" si="1"/>
        <v>42185</v>
      </c>
      <c r="F48" s="113">
        <v>1</v>
      </c>
      <c r="G48" s="115"/>
      <c r="H48" s="115"/>
      <c r="I48" s="115"/>
      <c r="J48" s="115"/>
    </row>
    <row r="49" spans="1:10" x14ac:dyDescent="0.25">
      <c r="A49" s="106" t="s">
        <v>149</v>
      </c>
      <c r="B49" s="106" t="s">
        <v>168</v>
      </c>
      <c r="C49" s="106" t="s">
        <v>171</v>
      </c>
      <c r="D49" s="114">
        <f t="shared" si="0"/>
        <v>41821</v>
      </c>
      <c r="E49" s="114">
        <f t="shared" si="1"/>
        <v>42185</v>
      </c>
      <c r="F49" s="113">
        <v>1</v>
      </c>
      <c r="G49" s="115"/>
      <c r="H49" s="115"/>
      <c r="I49" s="115"/>
      <c r="J49" s="115"/>
    </row>
    <row r="50" spans="1:10" x14ac:dyDescent="0.25">
      <c r="A50" s="106" t="s">
        <v>149</v>
      </c>
      <c r="B50" s="106" t="s">
        <v>168</v>
      </c>
      <c r="C50" s="106" t="s">
        <v>172</v>
      </c>
      <c r="D50" s="114">
        <f t="shared" si="0"/>
        <v>41821</v>
      </c>
      <c r="E50" s="114">
        <f t="shared" si="1"/>
        <v>42185</v>
      </c>
      <c r="F50" s="113">
        <v>1</v>
      </c>
      <c r="G50" s="115"/>
      <c r="H50" s="115"/>
      <c r="I50" s="115"/>
      <c r="J50" s="115"/>
    </row>
    <row r="51" spans="1:10" x14ac:dyDescent="0.25">
      <c r="A51" s="106" t="s">
        <v>149</v>
      </c>
      <c r="B51" s="106" t="s">
        <v>168</v>
      </c>
      <c r="C51" s="106" t="s">
        <v>173</v>
      </c>
      <c r="D51" s="114">
        <f t="shared" si="0"/>
        <v>41821</v>
      </c>
      <c r="E51" s="114">
        <f t="shared" si="1"/>
        <v>42185</v>
      </c>
      <c r="F51" s="113">
        <v>1</v>
      </c>
      <c r="G51" s="115"/>
      <c r="H51" s="115"/>
      <c r="I51" s="115"/>
      <c r="J51" s="115"/>
    </row>
    <row r="52" spans="1:10" x14ac:dyDescent="0.25">
      <c r="A52" s="106" t="s">
        <v>149</v>
      </c>
      <c r="B52" s="106" t="s">
        <v>168</v>
      </c>
      <c r="C52" s="106" t="s">
        <v>174</v>
      </c>
      <c r="D52" s="114">
        <f t="shared" si="0"/>
        <v>41821</v>
      </c>
      <c r="E52" s="114">
        <f t="shared" si="1"/>
        <v>42185</v>
      </c>
      <c r="F52" s="113">
        <v>1</v>
      </c>
      <c r="G52" s="115"/>
      <c r="H52" s="115"/>
      <c r="I52" s="115"/>
      <c r="J52" s="115"/>
    </row>
    <row r="53" spans="1:10" x14ac:dyDescent="0.25">
      <c r="A53" s="106" t="s">
        <v>149</v>
      </c>
      <c r="B53" s="106" t="s">
        <v>168</v>
      </c>
      <c r="C53" s="106" t="s">
        <v>175</v>
      </c>
      <c r="D53" s="114">
        <f t="shared" si="0"/>
        <v>41821</v>
      </c>
      <c r="E53" s="114">
        <f t="shared" si="1"/>
        <v>42185</v>
      </c>
      <c r="F53" s="113">
        <v>1</v>
      </c>
      <c r="G53" s="115"/>
      <c r="H53" s="115"/>
      <c r="I53" s="115"/>
      <c r="J53" s="115"/>
    </row>
    <row r="54" spans="1:10" x14ac:dyDescent="0.25">
      <c r="A54" s="106" t="s">
        <v>149</v>
      </c>
      <c r="B54" s="106" t="s">
        <v>168</v>
      </c>
      <c r="C54" s="106" t="s">
        <v>176</v>
      </c>
      <c r="D54" s="114">
        <f t="shared" si="0"/>
        <v>41821</v>
      </c>
      <c r="E54" s="114">
        <f t="shared" si="1"/>
        <v>42185</v>
      </c>
      <c r="F54" s="113">
        <v>1</v>
      </c>
      <c r="G54" s="115"/>
      <c r="H54" s="115"/>
      <c r="I54" s="115"/>
      <c r="J54" s="115"/>
    </row>
    <row r="55" spans="1:10" x14ac:dyDescent="0.25">
      <c r="A55" s="106" t="s">
        <v>149</v>
      </c>
      <c r="B55" s="106" t="s">
        <v>168</v>
      </c>
      <c r="C55" s="106" t="s">
        <v>177</v>
      </c>
      <c r="D55" s="114">
        <f t="shared" si="0"/>
        <v>41821</v>
      </c>
      <c r="E55" s="114">
        <f t="shared" si="1"/>
        <v>42185</v>
      </c>
      <c r="F55" s="113">
        <v>1</v>
      </c>
      <c r="G55" s="115"/>
      <c r="H55" s="115"/>
      <c r="I55" s="115"/>
      <c r="J55" s="115"/>
    </row>
    <row r="56" spans="1:10" x14ac:dyDescent="0.25">
      <c r="A56" s="106" t="s">
        <v>149</v>
      </c>
      <c r="B56" s="106" t="s">
        <v>168</v>
      </c>
      <c r="C56" s="106" t="s">
        <v>178</v>
      </c>
      <c r="D56" s="114">
        <f t="shared" si="0"/>
        <v>41821</v>
      </c>
      <c r="E56" s="114">
        <f t="shared" si="1"/>
        <v>42185</v>
      </c>
      <c r="F56" s="113">
        <v>1</v>
      </c>
      <c r="G56" s="115"/>
      <c r="H56" s="115"/>
      <c r="I56" s="115"/>
      <c r="J56" s="115"/>
    </row>
    <row r="57" spans="1:10" x14ac:dyDescent="0.25">
      <c r="A57" s="106" t="s">
        <v>149</v>
      </c>
      <c r="B57" s="106" t="s">
        <v>168</v>
      </c>
      <c r="C57" s="106" t="s">
        <v>179</v>
      </c>
      <c r="D57" s="114">
        <f t="shared" si="0"/>
        <v>41821</v>
      </c>
      <c r="E57" s="114">
        <f t="shared" si="1"/>
        <v>42185</v>
      </c>
      <c r="F57" s="113">
        <v>1</v>
      </c>
      <c r="G57" s="115"/>
      <c r="H57" s="115"/>
      <c r="I57" s="115"/>
      <c r="J57" s="115"/>
    </row>
    <row r="58" spans="1:10" x14ac:dyDescent="0.25">
      <c r="A58" s="106" t="s">
        <v>149</v>
      </c>
      <c r="B58" s="106" t="s">
        <v>168</v>
      </c>
      <c r="C58" s="106" t="s">
        <v>180</v>
      </c>
      <c r="D58" s="114">
        <f t="shared" si="0"/>
        <v>41821</v>
      </c>
      <c r="E58" s="114">
        <f t="shared" si="1"/>
        <v>42185</v>
      </c>
      <c r="F58" s="113">
        <v>1</v>
      </c>
      <c r="G58" s="115"/>
      <c r="H58" s="115"/>
      <c r="I58" s="115"/>
      <c r="J58" s="115"/>
    </row>
    <row r="59" spans="1:10" x14ac:dyDescent="0.25">
      <c r="A59" s="106" t="s">
        <v>149</v>
      </c>
      <c r="B59" s="106" t="s">
        <v>168</v>
      </c>
      <c r="C59" s="106" t="s">
        <v>181</v>
      </c>
      <c r="D59" s="114">
        <f t="shared" si="0"/>
        <v>41821</v>
      </c>
      <c r="E59" s="114">
        <f t="shared" si="1"/>
        <v>42185</v>
      </c>
      <c r="F59" s="113">
        <v>1</v>
      </c>
      <c r="G59" s="115"/>
      <c r="H59" s="115"/>
      <c r="I59" s="115"/>
      <c r="J59" s="115"/>
    </row>
    <row r="60" spans="1:10" x14ac:dyDescent="0.25">
      <c r="D60" s="112"/>
      <c r="E60" s="112"/>
      <c r="F60" s="113"/>
      <c r="G60" s="112"/>
      <c r="H60" s="116">
        <f>SUM(H3:H59)</f>
        <v>0</v>
      </c>
      <c r="I60" s="116">
        <f t="shared" ref="I60:J60" si="2">SUM(I3:I59)</f>
        <v>0</v>
      </c>
      <c r="J60" s="116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D17" sqref="D17"/>
    </sheetView>
  </sheetViews>
  <sheetFormatPr defaultRowHeight="15" x14ac:dyDescent="0.25"/>
  <cols>
    <col min="1" max="1" width="4.7109375" style="119" customWidth="1"/>
    <col min="2" max="2" width="56.42578125" style="119" customWidth="1"/>
    <col min="3" max="3" width="6.140625" style="119" customWidth="1"/>
    <col min="4" max="4" width="11" style="119" bestFit="1" customWidth="1"/>
    <col min="5" max="5" width="9.140625" style="119"/>
    <col min="6" max="6" width="5.140625" style="119" customWidth="1"/>
    <col min="7" max="16384" width="9.140625" style="119"/>
  </cols>
  <sheetData>
    <row r="1" spans="1:5" ht="15.75" x14ac:dyDescent="0.25">
      <c r="A1" s="118" t="s">
        <v>187</v>
      </c>
      <c r="B1" s="118"/>
      <c r="C1" s="118"/>
      <c r="D1" s="118"/>
      <c r="E1" s="118"/>
    </row>
    <row r="2" spans="1:5" x14ac:dyDescent="0.25">
      <c r="A2" s="120" t="s">
        <v>188</v>
      </c>
      <c r="B2" s="121" t="s">
        <v>105</v>
      </c>
      <c r="C2" s="122" t="s">
        <v>12</v>
      </c>
      <c r="D2" s="123" t="s">
        <v>13</v>
      </c>
      <c r="E2" s="123" t="s">
        <v>189</v>
      </c>
    </row>
    <row r="3" spans="1:5" x14ac:dyDescent="0.25">
      <c r="A3" s="124">
        <v>1</v>
      </c>
      <c r="B3" s="125" t="s">
        <v>190</v>
      </c>
      <c r="C3" s="126">
        <f>8*50</f>
        <v>400</v>
      </c>
      <c r="D3" s="127"/>
      <c r="E3" s="127">
        <f>IF(ISBLANK(C3),"",C3*D3)</f>
        <v>0</v>
      </c>
    </row>
    <row r="4" spans="1:5" ht="31.5" x14ac:dyDescent="0.25">
      <c r="A4" s="128">
        <v>2</v>
      </c>
      <c r="B4" s="129" t="s">
        <v>191</v>
      </c>
      <c r="C4" s="126"/>
      <c r="D4" s="127"/>
      <c r="E4" s="127" t="str">
        <f>IF(ISBLANK(C4),"",C4*D4)</f>
        <v/>
      </c>
    </row>
    <row r="5" spans="1:5" ht="29.25" x14ac:dyDescent="0.25">
      <c r="A5" s="128">
        <v>3</v>
      </c>
      <c r="B5" s="130" t="s">
        <v>192</v>
      </c>
      <c r="C5" s="126"/>
      <c r="D5" s="127"/>
      <c r="E5" s="127"/>
    </row>
    <row r="6" spans="1:5" x14ac:dyDescent="0.25">
      <c r="A6" s="128">
        <v>4</v>
      </c>
      <c r="B6" s="125"/>
      <c r="C6" s="126"/>
      <c r="D6" s="127"/>
      <c r="E6" s="127"/>
    </row>
    <row r="7" spans="1:5" x14ac:dyDescent="0.25">
      <c r="A7" s="128">
        <v>5</v>
      </c>
      <c r="B7" s="125"/>
      <c r="C7" s="126"/>
      <c r="D7" s="127"/>
      <c r="E7" s="127"/>
    </row>
    <row r="8" spans="1:5" x14ac:dyDescent="0.25">
      <c r="A8" s="128">
        <v>6</v>
      </c>
      <c r="B8" s="131"/>
      <c r="C8" s="126"/>
      <c r="D8" s="127"/>
      <c r="E8" s="127"/>
    </row>
    <row r="9" spans="1:5" x14ac:dyDescent="0.25">
      <c r="A9" s="128">
        <v>7</v>
      </c>
      <c r="B9" s="125"/>
      <c r="C9" s="126"/>
      <c r="D9" s="127"/>
      <c r="E9" s="127"/>
    </row>
    <row r="10" spans="1:5" x14ac:dyDescent="0.25">
      <c r="A10" s="128">
        <v>8</v>
      </c>
      <c r="B10" s="132"/>
      <c r="C10" s="126"/>
      <c r="D10" s="127"/>
      <c r="E10" s="127"/>
    </row>
    <row r="11" spans="1:5" x14ac:dyDescent="0.25">
      <c r="A11" s="128">
        <v>9</v>
      </c>
      <c r="B11" s="125"/>
      <c r="C11" s="126"/>
      <c r="D11" s="127"/>
      <c r="E11" s="127"/>
    </row>
    <row r="12" spans="1:5" x14ac:dyDescent="0.25">
      <c r="A12" s="128">
        <v>10</v>
      </c>
      <c r="B12" s="125"/>
      <c r="C12" s="126"/>
      <c r="D12" s="127"/>
      <c r="E12" s="127"/>
    </row>
    <row r="13" spans="1:5" x14ac:dyDescent="0.25">
      <c r="A13" s="128">
        <v>11</v>
      </c>
      <c r="B13" s="125"/>
      <c r="C13" s="126"/>
      <c r="D13" s="127"/>
      <c r="E13" s="127"/>
    </row>
    <row r="14" spans="1:5" x14ac:dyDescent="0.25">
      <c r="A14" s="128">
        <v>12</v>
      </c>
      <c r="B14" s="125"/>
      <c r="C14" s="126"/>
      <c r="D14" s="127"/>
      <c r="E14" s="127"/>
    </row>
    <row r="15" spans="1:5" x14ac:dyDescent="0.25">
      <c r="A15" s="128">
        <v>13</v>
      </c>
      <c r="B15" s="125"/>
      <c r="C15" s="126"/>
      <c r="D15" s="127"/>
      <c r="E15" s="127"/>
    </row>
    <row r="16" spans="1:5" x14ac:dyDescent="0.25">
      <c r="A16" s="128">
        <v>14</v>
      </c>
      <c r="B16" s="130"/>
      <c r="C16" s="126"/>
      <c r="D16" s="127"/>
      <c r="E16" s="127"/>
    </row>
    <row r="19" spans="2:2" ht="15.75" x14ac:dyDescent="0.25">
      <c r="B19" s="133" t="s">
        <v>193</v>
      </c>
    </row>
    <row r="20" spans="2:2" ht="15.75" x14ac:dyDescent="0.25">
      <c r="B20" s="134" t="s">
        <v>194</v>
      </c>
    </row>
    <row r="21" spans="2:2" ht="15.75" x14ac:dyDescent="0.25">
      <c r="B21" s="134" t="s">
        <v>195</v>
      </c>
    </row>
    <row r="22" spans="2:2" ht="15.75" x14ac:dyDescent="0.25">
      <c r="B22" s="135" t="s">
        <v>196</v>
      </c>
    </row>
    <row r="23" spans="2:2" ht="15.75" x14ac:dyDescent="0.25">
      <c r="B23" s="135" t="s">
        <v>197</v>
      </c>
    </row>
    <row r="24" spans="2:2" ht="15.75" x14ac:dyDescent="0.25">
      <c r="B24" s="135" t="s">
        <v>198</v>
      </c>
    </row>
    <row r="25" spans="2:2" ht="15.75" x14ac:dyDescent="0.25">
      <c r="B25" s="135" t="s">
        <v>199</v>
      </c>
    </row>
    <row r="26" spans="2:2" ht="15.75" x14ac:dyDescent="0.25">
      <c r="B26" s="136" t="s">
        <v>200</v>
      </c>
    </row>
    <row r="27" spans="2:2" ht="15.75" x14ac:dyDescent="0.25">
      <c r="B27" s="135" t="s">
        <v>201</v>
      </c>
    </row>
    <row r="28" spans="2:2" ht="15.75" x14ac:dyDescent="0.25">
      <c r="B28" s="136" t="s">
        <v>202</v>
      </c>
    </row>
    <row r="29" spans="2:2" ht="15.75" x14ac:dyDescent="0.25">
      <c r="B29" s="136" t="s">
        <v>203</v>
      </c>
    </row>
    <row r="30" spans="2:2" ht="15.75" x14ac:dyDescent="0.25">
      <c r="B30" s="135" t="s">
        <v>204</v>
      </c>
    </row>
    <row r="31" spans="2:2" ht="15.75" x14ac:dyDescent="0.25">
      <c r="B31" s="135" t="s">
        <v>205</v>
      </c>
    </row>
    <row r="32" spans="2:2" ht="15.75" x14ac:dyDescent="0.25">
      <c r="B32" s="135" t="s">
        <v>206</v>
      </c>
    </row>
    <row r="34" spans="2:2" ht="15.75" x14ac:dyDescent="0.25">
      <c r="B34" s="137"/>
    </row>
    <row r="35" spans="2:2" ht="15.75" x14ac:dyDescent="0.25">
      <c r="B35" s="137"/>
    </row>
    <row r="36" spans="2:2" ht="15.75" x14ac:dyDescent="0.25">
      <c r="B36" s="137"/>
    </row>
  </sheetData>
  <mergeCells count="1">
    <mergeCell ref="A1:E1"/>
  </mergeCells>
  <pageMargins left="0.7" right="0.7" top="0.75" bottom="0.75" header="0.3" footer="0.3"/>
  <pageSetup orientation="portrait" horizontalDpi="300" verticalDpi="300" r:id="rId1"/>
  <headerFooter>
    <oddFooter>&amp;L&amp;F&amp;C&amp;A&amp;R&amp;P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Cumulative Totals</vt:lpstr>
      <vt:lpstr>ESW</vt:lpstr>
      <vt:lpstr>SAS</vt:lpstr>
      <vt:lpstr>SNT</vt:lpstr>
      <vt:lpstr>SNTP</vt:lpstr>
      <vt:lpstr>SAU</vt:lpstr>
      <vt:lpstr>UCSS</vt:lpstr>
      <vt:lpstr>Nexus</vt:lpstr>
      <vt:lpstr>ManHours</vt:lpstr>
      <vt:lpstr>Optional Notes</vt:lpstr>
      <vt:lpstr>Sheet2</vt:lpstr>
    </vt:vector>
  </TitlesOfParts>
  <Company>Fortbend ISD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gifford@eps4.com</dc:creator>
  <cp:lastModifiedBy>Ed</cp:lastModifiedBy>
  <cp:lastPrinted>2014-01-17T14:33:02Z</cp:lastPrinted>
  <dcterms:created xsi:type="dcterms:W3CDTF">2010-06-24T16:08:26Z</dcterms:created>
  <dcterms:modified xsi:type="dcterms:W3CDTF">2014-01-17T14:35:29Z</dcterms:modified>
</cp:coreProperties>
</file>